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uoguelphca-my.sharepoint.com/personal/rmoore17_uoguelph_ca/Documents/Desktop/"/>
    </mc:Choice>
  </mc:AlternateContent>
  <xr:revisionPtr revIDLastSave="1" documentId="8_{45E6DC40-E24C-4C98-85FE-B1AB6D4A8C46}" xr6:coauthVersionLast="47" xr6:coauthVersionMax="47" xr10:uidLastSave="{426366E1-D994-4B73-BC26-D13E4772512A}"/>
  <bookViews>
    <workbookView xWindow="-110" yWindow="-110" windowWidth="19420" windowHeight="10420" tabRatio="904" xr2:uid="{00000000-000D-0000-FFFF-FFFF00000000}"/>
  </bookViews>
  <sheets>
    <sheet name="Instructions" sheetId="49" r:id="rId1"/>
    <sheet name="Sample" sheetId="48" r:id="rId2"/>
    <sheet name="Course #1" sheetId="43" r:id="rId3"/>
    <sheet name="Course #2" sheetId="42" r:id="rId4"/>
    <sheet name="Course #3" sheetId="44" r:id="rId5"/>
    <sheet name="Course #4" sheetId="45" r:id="rId6"/>
    <sheet name="Course #5" sheetId="46" r:id="rId7"/>
    <sheet name="Course #6" sheetId="47" r:id="rId8"/>
    <sheet name="Semester Average" sheetId="28" r:id="rId9"/>
  </sheets>
  <definedNames>
    <definedName name="Course_Info_Course_1">'Course #1'!$A$3:$E$4</definedName>
    <definedName name="Course_Info_Course_2">'Course #2'!$A$3:$E$4</definedName>
    <definedName name="Course_Info_Course_3">'Course #3'!$A$3:$E$4</definedName>
    <definedName name="Course_Info_Course_4">'Course #4'!$A$3:$E$4</definedName>
    <definedName name="Course_Info_Course_5">'Course #5'!$A$3:$E$4</definedName>
    <definedName name="Course_Info_Course_6">'Course #6'!$A$3:$E$4</definedName>
    <definedName name="Course_Info_Sample">Sample!$A$3:$E$4</definedName>
    <definedName name="Course_Information" localSheetId="2">'Course #1'!$A$3:$E$4</definedName>
    <definedName name="Course_Information" localSheetId="3">'Course #2'!$A$3:$E$4</definedName>
    <definedName name="Course_Information" localSheetId="4">'Course #3'!$A$3:$E$4</definedName>
    <definedName name="Course_Information" localSheetId="5">'Course #4'!$A$3:$E$4</definedName>
    <definedName name="Course_Information" localSheetId="6">'Course #5'!$A$3:$E$4</definedName>
    <definedName name="Course_Information" localSheetId="7">'Course #6'!$A$3:$E$4</definedName>
    <definedName name="Course_Information" localSheetId="1">Sample!$A$3:$E$4</definedName>
    <definedName name="Current_Mark" localSheetId="2">'Course #1'!$A$29:$F$29</definedName>
    <definedName name="Current_Mark" localSheetId="3">'Course #2'!$A$29:$F$29</definedName>
    <definedName name="Current_Mark" localSheetId="4">'Course #3'!$A$29:$F$29</definedName>
    <definedName name="Current_Mark" localSheetId="5">'Course #4'!$A$29:$F$29</definedName>
    <definedName name="Current_Mark" localSheetId="6">'Course #5'!$A$29:$F$29</definedName>
    <definedName name="Current_Mark" localSheetId="7">'Course #6'!$A$29:$F$29</definedName>
    <definedName name="Current_Mark" localSheetId="1">Sample!$A$29:$F$29</definedName>
    <definedName name="Current_Mark_Course_1">'Course #1'!$A$29:$E$29</definedName>
    <definedName name="Current_Mark_Course_2">'Course #2'!$A$29:$E$29</definedName>
    <definedName name="Current_Mark_Course_3">'Course #3'!$A$29:$E$29</definedName>
    <definedName name="Current_Mark_Course_4">'Course #4'!$A$29:$E$29</definedName>
    <definedName name="Current_Mark_Course_5">'Course #5'!$A$29:$E$29</definedName>
    <definedName name="Current_Mark_Course_6">'Course #6'!$A$29:$E$29</definedName>
    <definedName name="Current_Mark_Sample">Sample!$A$29:$E$29</definedName>
    <definedName name="Exam_Info_Course_1">'Course #1'!$A$31:$B$33</definedName>
    <definedName name="Final_Exam_Info" localSheetId="2">'Course #1'!$A$31:$B$33</definedName>
    <definedName name="Final_Exam_Info" localSheetId="3">'Course #2'!$A$31:$B$33</definedName>
    <definedName name="Final_Exam_Info" localSheetId="4">'Course #3'!$A$31:$B$33</definedName>
    <definedName name="Final_Exam_Info" localSheetId="5">'Course #4'!$A$31:$B$33</definedName>
    <definedName name="Final_Exam_Info" localSheetId="6">'Course #5'!$A$31:$B$33</definedName>
    <definedName name="Final_Exam_Info" localSheetId="7">'Course #6'!$A$31:$B$33</definedName>
    <definedName name="Final_Exam_Info" localSheetId="1">Sample!$A$31:$B$33</definedName>
    <definedName name="Final_Exam_Info_Course_1">'Course #1'!$A$31:$B$33</definedName>
    <definedName name="Final_Exam_Info_Course_2">'Course #2'!$A$31:$B$33</definedName>
    <definedName name="Final_Exam_Info_Course_3">'Course #3'!$A$31:$B$33</definedName>
    <definedName name="Final_Exam_Info_Course_4">'Course #4'!$A$31:$B$33</definedName>
    <definedName name="Final_Exam_Info_Course_5">'Course #5'!$A$31:$B$33</definedName>
    <definedName name="Final_Exam_Info_Course_6">'Course #6'!$A$31:$B$33</definedName>
    <definedName name="Final_Exam_Info_Sample">Sample!$A$31:$B$33</definedName>
    <definedName name="_xlnm.Print_Area" localSheetId="2">'Course #1'!$A$1:$F$38</definedName>
    <definedName name="_xlnm.Print_Area" localSheetId="3">'Course #2'!$A$1:$F$38</definedName>
    <definedName name="_xlnm.Print_Area" localSheetId="4">'Course #3'!$A$1:$F$38</definedName>
    <definedName name="_xlnm.Print_Area" localSheetId="5">'Course #4'!$A$1:$F$38</definedName>
    <definedName name="_xlnm.Print_Area" localSheetId="6">'Course #5'!$A$1:$F$38</definedName>
    <definedName name="_xlnm.Print_Area" localSheetId="7">'Course #6'!$A$1:$F$38</definedName>
    <definedName name="_xlnm.Print_Area" localSheetId="0">Instructions!$A$1:$A$23</definedName>
    <definedName name="_xlnm.Print_Area" localSheetId="1">Sample!$A$1:$F$38</definedName>
    <definedName name="_xlnm.Print_Area" localSheetId="8">'Semester Average'!$A$1:$C$12</definedName>
    <definedName name="Semester_Average">'Semester Average'!$A$11:$E$11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28" l="1"/>
  <c r="D8" i="28"/>
  <c r="D7" i="28"/>
  <c r="D6" i="28"/>
  <c r="B9" i="28"/>
  <c r="B8" i="28"/>
  <c r="B7" i="28"/>
  <c r="B6" i="28"/>
  <c r="C9" i="28"/>
  <c r="C8" i="28"/>
  <c r="C7" i="28"/>
  <c r="C6" i="28"/>
  <c r="A9" i="28"/>
  <c r="A8" i="28"/>
  <c r="A7" i="28"/>
  <c r="A6" i="28"/>
  <c r="A5" i="28"/>
  <c r="C5" i="28" s="1"/>
  <c r="A4" i="28"/>
  <c r="B4" i="28" s="1"/>
  <c r="E7" i="48"/>
  <c r="E8" i="48"/>
  <c r="E9" i="48"/>
  <c r="E10" i="48"/>
  <c r="E11" i="48"/>
  <c r="E12" i="48"/>
  <c r="E13" i="48"/>
  <c r="E14" i="48"/>
  <c r="E15" i="48"/>
  <c r="B33" i="48"/>
  <c r="C29" i="48"/>
  <c r="E3" i="48" s="1"/>
  <c r="E27" i="48"/>
  <c r="E26" i="48"/>
  <c r="E25" i="48"/>
  <c r="E24" i="48"/>
  <c r="E23" i="48"/>
  <c r="E22" i="48"/>
  <c r="E21" i="48"/>
  <c r="E20" i="48"/>
  <c r="E19" i="48"/>
  <c r="E18" i="48"/>
  <c r="E17" i="48"/>
  <c r="E16" i="48"/>
  <c r="B33" i="47"/>
  <c r="B31" i="47"/>
  <c r="C29" i="47"/>
  <c r="E3" i="47" s="1"/>
  <c r="E27" i="47"/>
  <c r="E26" i="47"/>
  <c r="E25" i="47"/>
  <c r="E24" i="47"/>
  <c r="E23" i="47"/>
  <c r="E22" i="47"/>
  <c r="E21" i="47"/>
  <c r="E20" i="47"/>
  <c r="E19" i="47"/>
  <c r="E18" i="47"/>
  <c r="E17" i="47"/>
  <c r="E16" i="47"/>
  <c r="E15" i="47"/>
  <c r="E14" i="47"/>
  <c r="E13" i="47"/>
  <c r="E12" i="47"/>
  <c r="E11" i="47"/>
  <c r="E10" i="47"/>
  <c r="E9" i="47"/>
  <c r="E8" i="47"/>
  <c r="E7" i="47"/>
  <c r="E29" i="47" s="1"/>
  <c r="D29" i="47" s="1"/>
  <c r="E4" i="47" s="1"/>
  <c r="B33" i="46"/>
  <c r="C29" i="46"/>
  <c r="B31" i="46" s="1"/>
  <c r="E27" i="46"/>
  <c r="E26" i="46"/>
  <c r="E25" i="46"/>
  <c r="E24" i="46"/>
  <c r="E23" i="46"/>
  <c r="E22" i="46"/>
  <c r="E21" i="46"/>
  <c r="E20" i="46"/>
  <c r="E19" i="46"/>
  <c r="E18" i="46"/>
  <c r="E17" i="46"/>
  <c r="E16" i="46"/>
  <c r="E15" i="46"/>
  <c r="E14" i="46"/>
  <c r="E13" i="46"/>
  <c r="E12" i="46"/>
  <c r="E11" i="46"/>
  <c r="E10" i="46"/>
  <c r="E9" i="46"/>
  <c r="E8" i="46"/>
  <c r="E7" i="46"/>
  <c r="E29" i="46" s="1"/>
  <c r="D29" i="46" s="1"/>
  <c r="E4" i="46" s="1"/>
  <c r="B33" i="45"/>
  <c r="C29" i="45"/>
  <c r="B31" i="45" s="1"/>
  <c r="E27" i="45"/>
  <c r="E26" i="45"/>
  <c r="E25" i="45"/>
  <c r="E24" i="45"/>
  <c r="E23" i="45"/>
  <c r="E22" i="45"/>
  <c r="E21" i="45"/>
  <c r="E20" i="45"/>
  <c r="E19" i="45"/>
  <c r="E18" i="45"/>
  <c r="E17" i="45"/>
  <c r="E16" i="45"/>
  <c r="E15" i="45"/>
  <c r="E14" i="45"/>
  <c r="E13" i="45"/>
  <c r="E12" i="45"/>
  <c r="E11" i="45"/>
  <c r="E10" i="45"/>
  <c r="E9" i="45"/>
  <c r="E8" i="45"/>
  <c r="E7" i="45"/>
  <c r="E29" i="45" s="1"/>
  <c r="D29" i="45" s="1"/>
  <c r="E4" i="45" s="1"/>
  <c r="B33" i="44"/>
  <c r="C29" i="44"/>
  <c r="B31" i="44" s="1"/>
  <c r="E27" i="44"/>
  <c r="E26" i="44"/>
  <c r="E25" i="44"/>
  <c r="E24" i="44"/>
  <c r="E23" i="44"/>
  <c r="E22" i="44"/>
  <c r="E21" i="44"/>
  <c r="E20" i="44"/>
  <c r="E19" i="44"/>
  <c r="E18" i="44"/>
  <c r="E17" i="44"/>
  <c r="E16" i="44"/>
  <c r="E15" i="44"/>
  <c r="E14" i="44"/>
  <c r="E13" i="44"/>
  <c r="E12" i="44"/>
  <c r="E11" i="44"/>
  <c r="E10" i="44"/>
  <c r="E9" i="44"/>
  <c r="E8" i="44"/>
  <c r="E7" i="44"/>
  <c r="E29" i="44" s="1"/>
  <c r="D29" i="44" s="1"/>
  <c r="E4" i="44" s="1"/>
  <c r="B33" i="43"/>
  <c r="B31" i="43"/>
  <c r="C29" i="43"/>
  <c r="E27" i="43"/>
  <c r="E26" i="43"/>
  <c r="E25" i="43"/>
  <c r="E24" i="43"/>
  <c r="E23" i="43"/>
  <c r="E22" i="43"/>
  <c r="E21" i="43"/>
  <c r="E20" i="43"/>
  <c r="E19" i="43"/>
  <c r="E18" i="43"/>
  <c r="E17" i="43"/>
  <c r="E16" i="43"/>
  <c r="E15" i="43"/>
  <c r="E14" i="43"/>
  <c r="E13" i="43"/>
  <c r="E29" i="43" s="1"/>
  <c r="D29" i="43" s="1"/>
  <c r="E4" i="43" s="1"/>
  <c r="E12" i="43"/>
  <c r="E11" i="43"/>
  <c r="E10" i="43"/>
  <c r="E9" i="43"/>
  <c r="E8" i="43"/>
  <c r="E7" i="43"/>
  <c r="E3" i="43"/>
  <c r="B33" i="42"/>
  <c r="C29" i="42"/>
  <c r="B31" i="42" s="1"/>
  <c r="E27" i="42"/>
  <c r="E26" i="42"/>
  <c r="E25" i="42"/>
  <c r="E24" i="42"/>
  <c r="E23" i="42"/>
  <c r="E22" i="42"/>
  <c r="E21" i="42"/>
  <c r="E20" i="42"/>
  <c r="E19" i="42"/>
  <c r="E18" i="42"/>
  <c r="E17" i="42"/>
  <c r="E16" i="42"/>
  <c r="E15" i="42"/>
  <c r="E14" i="42"/>
  <c r="E13" i="42"/>
  <c r="E12" i="42"/>
  <c r="E11" i="42"/>
  <c r="E10" i="42"/>
  <c r="E9" i="42"/>
  <c r="E8" i="42"/>
  <c r="E29" i="42" s="1"/>
  <c r="D29" i="42" s="1"/>
  <c r="E4" i="42" s="1"/>
  <c r="E7" i="42"/>
  <c r="B5" i="28" l="1"/>
  <c r="D5" i="28"/>
  <c r="D4" i="28"/>
  <c r="C4" i="28"/>
  <c r="E29" i="48"/>
  <c r="B31" i="48"/>
  <c r="D29" i="48"/>
  <c r="E4" i="48" s="1"/>
  <c r="E3" i="46"/>
  <c r="E3" i="45"/>
  <c r="E3" i="44"/>
  <c r="E3" i="42"/>
  <c r="G6" i="28" l="1"/>
  <c r="G8" i="28"/>
  <c r="G9" i="28" l="1"/>
  <c r="G5" i="28"/>
  <c r="G4" i="28"/>
  <c r="C11" i="28"/>
  <c r="G7" i="28"/>
  <c r="G11" i="28" l="1"/>
  <c r="B11" i="28" s="1"/>
</calcChain>
</file>

<file path=xl/sharedStrings.xml><?xml version="1.0" encoding="utf-8"?>
<sst xmlns="http://schemas.openxmlformats.org/spreadsheetml/2006/main" count="147" uniqueCount="57">
  <si>
    <t>Mark Calculator</t>
  </si>
  <si>
    <t>Instructions</t>
  </si>
  <si>
    <t>The Mark Calculator, developed by the University of Guelph Library, is a tool that can help you understand exactly where you stand in your courses.</t>
  </si>
  <si>
    <r>
      <rPr>
        <b/>
        <sz val="11"/>
        <color theme="1"/>
        <rFont val="Arial"/>
        <family val="2"/>
      </rPr>
      <t>Save a copy</t>
    </r>
    <r>
      <rPr>
        <sz val="11"/>
        <color theme="1"/>
        <rFont val="Arial"/>
        <family val="2"/>
      </rPr>
      <t xml:space="preserve"> of this spreadsheet to your device and keep it up-to-date as you get your marks back throughout the semester. When it's time for final exams, you'll know exactly where you stand in each of your courses and can plan your study schedule accordingly.</t>
    </r>
  </si>
  <si>
    <t>For each of your courses</t>
  </si>
  <si>
    <t>1) Fill in the course name in cell B3 (e.g. BIOL*1070 or Biology).</t>
  </si>
  <si>
    <t>2) Fill in the course weight in cell B4 (e.g. 0.5 credits). Most one-semester courses at the U of G are for 0.5 credits, but some may be 0.75 or more.</t>
  </si>
  <si>
    <t>3) Under Course Item, list each item that you will receive a mark for during the semester. Include the due date and percentage that each is worth. Delete the example row, or else it will count towards your semester mark.</t>
  </si>
  <si>
    <t>4) As you get your marks back, populate them into the spreadsheet. Always enter your marks as percentages.</t>
  </si>
  <si>
    <t>5) The Mark Calculator will display your current mark in the course as a percentage in cells D29 and E4 (in red), the amount of the course completed in cells C29 and E3, and the amount of your final mark you have achieved so far in cell E29.</t>
  </si>
  <si>
    <t>6) You can enter your desired course mark in cell B32 and the Mark Calculator will display the mark needed on the final exam to achieve it in cell B33.</t>
  </si>
  <si>
    <t>Semester Average spreadsheet</t>
  </si>
  <si>
    <t>As soon as you enter the course name and weight in the Course tab, the Mark Calculator will automatically transfer the name and current mark into the 'Semester Average' spreadsheet.</t>
  </si>
  <si>
    <t>Accessibility</t>
  </si>
  <si>
    <t>We have designed this file for all users but Microsoft Excel has accessibility limitations. For more accessible options,</t>
  </si>
  <si>
    <t>Visit the online version of the Mark Calculator, or</t>
  </si>
  <si>
    <t xml:space="preserve">Email lib.a11y@uoguelph.ca </t>
  </si>
  <si>
    <t>Questions? Comments? Please contact us at learning@uoguelph.ca.</t>
  </si>
  <si>
    <t>Mark Calculator: Sample Course</t>
  </si>
  <si>
    <t xml:space="preserve">Course:   </t>
  </si>
  <si>
    <t>Biology 1080</t>
  </si>
  <si>
    <t xml:space="preserve">Amount of course completed:   </t>
  </si>
  <si>
    <t xml:space="preserve">Credits:   </t>
  </si>
  <si>
    <t xml:space="preserve">Your current mark:   </t>
  </si>
  <si>
    <t>Course Item</t>
  </si>
  <si>
    <t>Due Date</t>
  </si>
  <si>
    <t>Worth (%)</t>
  </si>
  <si>
    <t>Your Mark (%)</t>
  </si>
  <si>
    <t>% of Course Mark</t>
  </si>
  <si>
    <t>Notes</t>
  </si>
  <si>
    <t>Seminar homework assignment</t>
  </si>
  <si>
    <t>Seminar oral presentation</t>
  </si>
  <si>
    <t>Seminar written assignment</t>
  </si>
  <si>
    <t>Seminar peer evaluation</t>
  </si>
  <si>
    <t>Pre-lab activities</t>
  </si>
  <si>
    <t>Lab homework assignment</t>
  </si>
  <si>
    <t>Integrative thinking assignment</t>
  </si>
  <si>
    <t>Midterm #1</t>
  </si>
  <si>
    <t>Midterm #2</t>
  </si>
  <si>
    <t>Current Mark</t>
  </si>
  <si>
    <t>Final exam worth:</t>
  </si>
  <si>
    <t>Desired course mark:</t>
  </si>
  <si>
    <t>Required % on final:</t>
  </si>
  <si>
    <t>Mark Calculator: Course #1</t>
  </si>
  <si>
    <t>e.g. Quiz #1</t>
  </si>
  <si>
    <t>Mark Calculator: Course #2</t>
  </si>
  <si>
    <t>Mark Calculator: Course #3</t>
  </si>
  <si>
    <t>Mark Calculator: Course #4</t>
  </si>
  <si>
    <t>Mark Calculator: Course #5</t>
  </si>
  <si>
    <t>Mark Calculator: Course #6</t>
  </si>
  <si>
    <t>Mark Calculator: Semester Average</t>
  </si>
  <si>
    <t>Course</t>
  </si>
  <si>
    <t>Mark (%)</t>
  </si>
  <si>
    <t>Credits</t>
  </si>
  <si>
    <t>% Complete</t>
  </si>
  <si>
    <t>Weighted average</t>
  </si>
  <si>
    <t>Semester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</si>
</sst>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u/>
      <sz val="11"/>
      <color theme="10"/>
      <name val="Calibri"/>
      <family val="2"/>
    </font>
    <font>
      <b/>
      <u/>
      <sz val="36"/>
      <color rgb="FF860000"/>
      <name val="Arial"/>
      <family val="2"/>
    </font>
    <font>
      <sz val="48"/>
      <color rgb="FF860000"/>
      <name val="Arial"/>
      <family val="2"/>
    </font>
    <font>
      <sz val="11"/>
      <color theme="1"/>
      <name val="Arial"/>
      <family val="2"/>
    </font>
    <font>
      <b/>
      <sz val="11"/>
      <color theme="1"/>
      <name val="Arial"/>
      <family val="2"/>
    </font>
    <font>
      <b/>
      <sz val="11"/>
      <color rgb="FFFF0000"/>
      <name val="Arial"/>
      <family val="2"/>
    </font>
    <font>
      <b/>
      <sz val="12"/>
      <color theme="1"/>
      <name val="Arial"/>
      <family val="2"/>
    </font>
    <font>
      <b/>
      <sz val="12"/>
      <color rgb="FFC20430"/>
      <name val="Arial"/>
      <family val="2"/>
    </font>
    <font>
      <sz val="12"/>
      <color theme="1"/>
      <name val="Arial"/>
      <family val="2"/>
    </font>
    <font>
      <u/>
      <sz val="11"/>
      <color theme="10"/>
      <name val="Arial"/>
      <family val="2"/>
    </font>
    <font>
      <sz val="11"/>
      <color rgb="FF0070C0"/>
      <name val="Arial"/>
      <family val="2"/>
    </font>
    <font>
      <b/>
      <sz val="28"/>
      <color rgb="FFC20430"/>
      <name val="Arial"/>
      <family val="2"/>
    </font>
    <font>
      <sz val="11"/>
      <color theme="1"/>
      <name val="Calibri"/>
      <family val="2"/>
      <scheme val="minor"/>
    </font>
    <font>
      <b/>
      <sz val="12"/>
      <color theme="0"/>
      <name val="Arial"/>
      <family val="2"/>
    </font>
    <font>
      <b/>
      <sz val="12"/>
      <color rgb="FF860000"/>
      <name val="Arial"/>
      <family val="2"/>
    </font>
    <font>
      <b/>
      <sz val="12"/>
      <name val="Arial"/>
      <family val="2"/>
    </font>
    <font>
      <b/>
      <sz val="12"/>
      <color rgb="FFFF0000"/>
      <name val="Arial"/>
      <family val="2"/>
    </font>
    <font>
      <sz val="12"/>
      <color theme="0"/>
      <name val="Arial"/>
      <family val="2"/>
    </font>
    <font>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8F8F8"/>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13" fillId="0" borderId="0" applyFont="0" applyFill="0" applyBorder="0" applyAlignment="0" applyProtection="0"/>
  </cellStyleXfs>
  <cellXfs count="79">
    <xf numFmtId="0" fontId="0" fillId="0" borderId="0" xfId="0"/>
    <xf numFmtId="0" fontId="4" fillId="0" borderId="0" xfId="0" applyFont="1"/>
    <xf numFmtId="0" fontId="4"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16" fontId="4" fillId="2" borderId="0" xfId="0" applyNumberFormat="1" applyFont="1" applyFill="1" applyAlignment="1" applyProtection="1">
      <alignment horizontal="center" vertical="center"/>
      <protection locked="0"/>
    </xf>
    <xf numFmtId="164" fontId="4" fillId="2" borderId="0" xfId="0" applyNumberFormat="1" applyFont="1" applyFill="1" applyAlignment="1" applyProtection="1">
      <alignment horizontal="center" vertical="center"/>
      <protection locked="0"/>
    </xf>
    <xf numFmtId="0" fontId="8" fillId="2" borderId="2" xfId="0" applyFont="1" applyFill="1" applyBorder="1" applyAlignment="1" applyProtection="1">
      <alignment horizontal="left"/>
      <protection locked="0"/>
    </xf>
    <xf numFmtId="16" fontId="4" fillId="4" borderId="0" xfId="0" applyNumberFormat="1" applyFont="1" applyFill="1" applyAlignment="1" applyProtection="1">
      <alignment horizontal="center" vertical="center"/>
      <protection locked="0"/>
    </xf>
    <xf numFmtId="164" fontId="4" fillId="4" borderId="0" xfId="0" applyNumberFormat="1" applyFont="1" applyFill="1" applyAlignment="1" applyProtection="1">
      <alignment horizontal="center" vertical="center"/>
      <protection locked="0"/>
    </xf>
    <xf numFmtId="0" fontId="4" fillId="0" borderId="0" xfId="0" applyFont="1" applyAlignment="1">
      <alignment wrapText="1"/>
    </xf>
    <xf numFmtId="0" fontId="5" fillId="0" borderId="0" xfId="0" applyFont="1" applyAlignment="1">
      <alignment wrapText="1"/>
    </xf>
    <xf numFmtId="0" fontId="4" fillId="0" borderId="0" xfId="0" quotePrefix="1" applyFont="1" applyAlignment="1">
      <alignment wrapText="1"/>
    </xf>
    <xf numFmtId="0" fontId="10" fillId="0" borderId="0" xfId="1" applyFont="1" applyAlignment="1" applyProtection="1">
      <alignment wrapText="1"/>
    </xf>
    <xf numFmtId="0" fontId="11" fillId="0" borderId="0" xfId="0" applyFont="1" applyAlignment="1">
      <alignment wrapText="1"/>
    </xf>
    <xf numFmtId="0" fontId="12" fillId="0" borderId="0" xfId="0" applyFont="1"/>
    <xf numFmtId="9" fontId="4" fillId="0" borderId="0" xfId="2" applyFont="1" applyAlignment="1">
      <alignment vertical="center"/>
    </xf>
    <xf numFmtId="0" fontId="4" fillId="0" borderId="0" xfId="0" quotePrefix="1" applyFont="1" applyAlignment="1">
      <alignment horizontal="left" wrapText="1"/>
    </xf>
    <xf numFmtId="164" fontId="5" fillId="5" borderId="0" xfId="2" applyNumberFormat="1" applyFont="1" applyFill="1" applyBorder="1" applyAlignment="1" applyProtection="1">
      <alignment horizontal="center" vertical="center"/>
    </xf>
    <xf numFmtId="2" fontId="4" fillId="5" borderId="0" xfId="2" applyNumberFormat="1" applyFont="1" applyFill="1" applyBorder="1" applyAlignment="1" applyProtection="1">
      <alignment horizontal="center" vertical="center"/>
    </xf>
    <xf numFmtId="164" fontId="4" fillId="5" borderId="0" xfId="2" applyNumberFormat="1" applyFont="1" applyFill="1" applyBorder="1" applyAlignment="1" applyProtection="1">
      <alignment horizontal="center" vertical="center"/>
    </xf>
    <xf numFmtId="2" fontId="4" fillId="5" borderId="0" xfId="0" applyNumberFormat="1" applyFont="1" applyFill="1" applyAlignment="1">
      <alignment horizontal="center" vertical="center"/>
    </xf>
    <xf numFmtId="164" fontId="4" fillId="5" borderId="0" xfId="0" applyNumberFormat="1" applyFont="1" applyFill="1" applyAlignment="1">
      <alignment horizontal="center" vertical="center"/>
    </xf>
    <xf numFmtId="0" fontId="8" fillId="0" borderId="9" xfId="0" applyFont="1" applyBorder="1" applyAlignment="1">
      <alignment vertical="center"/>
    </xf>
    <xf numFmtId="0" fontId="15" fillId="0" borderId="10" xfId="0" applyFont="1" applyBorder="1" applyAlignment="1">
      <alignment horizontal="center" vertical="center"/>
    </xf>
    <xf numFmtId="164" fontId="8" fillId="0" borderId="10" xfId="0" applyNumberFormat="1" applyFont="1" applyBorder="1" applyAlignment="1">
      <alignment horizontal="center" vertical="center"/>
    </xf>
    <xf numFmtId="164" fontId="9" fillId="2" borderId="8" xfId="0" applyNumberFormat="1" applyFont="1" applyFill="1" applyBorder="1" applyAlignment="1" applyProtection="1">
      <alignment horizontal="center" vertical="center"/>
      <protection locked="0"/>
    </xf>
    <xf numFmtId="0" fontId="9" fillId="0" borderId="0" xfId="0" applyFont="1" applyAlignment="1">
      <alignment vertical="center"/>
    </xf>
    <xf numFmtId="0" fontId="9" fillId="0" borderId="12" xfId="0" applyFont="1" applyBorder="1" applyAlignment="1">
      <alignment horizontal="center" vertical="center"/>
    </xf>
    <xf numFmtId="2" fontId="18" fillId="5" borderId="10" xfId="0" applyNumberFormat="1" applyFont="1" applyFill="1" applyBorder="1" applyAlignment="1">
      <alignment horizontal="center" vertical="center"/>
    </xf>
    <xf numFmtId="0" fontId="15" fillId="0" borderId="11" xfId="0" applyFont="1" applyBorder="1" applyAlignment="1">
      <alignment horizontal="center" vertical="center"/>
    </xf>
    <xf numFmtId="0" fontId="4" fillId="4" borderId="7"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19" fillId="4" borderId="5" xfId="0" applyFont="1" applyFill="1" applyBorder="1" applyAlignment="1" applyProtection="1">
      <alignment horizontal="left"/>
      <protection locked="0"/>
    </xf>
    <xf numFmtId="0" fontId="18"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1" xfId="0" applyFont="1" applyBorder="1" applyAlignment="1">
      <alignment horizontal="right"/>
    </xf>
    <xf numFmtId="0" fontId="9" fillId="0" borderId="1" xfId="0" applyFont="1" applyBorder="1"/>
    <xf numFmtId="0" fontId="7" fillId="0" borderId="2" xfId="0" applyFont="1" applyBorder="1" applyAlignment="1">
      <alignment horizontal="right"/>
    </xf>
    <xf numFmtId="164" fontId="7" fillId="0" borderId="3" xfId="0" applyNumberFormat="1" applyFont="1" applyBorder="1" applyAlignment="1">
      <alignment horizontal="center"/>
    </xf>
    <xf numFmtId="0" fontId="7" fillId="0" borderId="4" xfId="0" applyFont="1" applyBorder="1" applyAlignment="1">
      <alignment horizontal="right"/>
    </xf>
    <xf numFmtId="0" fontId="9" fillId="0" borderId="4" xfId="0" applyFont="1" applyBorder="1"/>
    <xf numFmtId="0" fontId="7" fillId="0" borderId="5" xfId="0" applyFont="1" applyBorder="1" applyAlignment="1">
      <alignment horizontal="right"/>
    </xf>
    <xf numFmtId="164" fontId="8" fillId="0" borderId="6" xfId="0" applyNumberFormat="1" applyFont="1" applyBorder="1" applyAlignment="1">
      <alignment horizontal="center"/>
    </xf>
    <xf numFmtId="0" fontId="9" fillId="0" borderId="0" xfId="0" applyFont="1"/>
    <xf numFmtId="0" fontId="14" fillId="3" borderId="5" xfId="0" applyFont="1" applyFill="1" applyBorder="1" applyAlignment="1">
      <alignment vertical="center"/>
    </xf>
    <xf numFmtId="0" fontId="14" fillId="3" borderId="14" xfId="0" applyFont="1" applyFill="1" applyBorder="1" applyAlignment="1">
      <alignment horizontal="center" vertical="center"/>
    </xf>
    <xf numFmtId="0" fontId="14" fillId="3" borderId="5" xfId="0" applyFont="1" applyFill="1" applyBorder="1" applyAlignment="1">
      <alignment horizontal="center" vertical="center"/>
    </xf>
    <xf numFmtId="0" fontId="4" fillId="4"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6" fillId="0" borderId="0" xfId="0" applyFont="1" applyAlignment="1">
      <alignment vertical="center"/>
    </xf>
    <xf numFmtId="0" fontId="6" fillId="0" borderId="0" xfId="0" applyFont="1" applyAlignment="1">
      <alignment horizontal="center" vertical="center"/>
    </xf>
    <xf numFmtId="164" fontId="4" fillId="0" borderId="0" xfId="0" applyNumberFormat="1" applyFont="1" applyAlignment="1">
      <alignment horizontal="center" vertical="center"/>
    </xf>
    <xf numFmtId="164" fontId="6" fillId="0" borderId="0" xfId="0" applyNumberFormat="1" applyFont="1" applyAlignment="1">
      <alignment horizontal="center" vertical="center"/>
    </xf>
    <xf numFmtId="164" fontId="4" fillId="0" borderId="0" xfId="0" applyNumberFormat="1" applyFont="1" applyAlignment="1">
      <alignment vertical="center"/>
    </xf>
    <xf numFmtId="164" fontId="9" fillId="0" borderId="10" xfId="0" applyNumberFormat="1" applyFont="1" applyBorder="1" applyAlignment="1">
      <alignment horizontal="center" vertical="center"/>
    </xf>
    <xf numFmtId="164" fontId="16" fillId="0" borderId="10" xfId="0" applyNumberFormat="1" applyFont="1" applyBorder="1" applyAlignment="1">
      <alignment horizontal="center" vertical="center"/>
    </xf>
    <xf numFmtId="164" fontId="9" fillId="0" borderId="11" xfId="0" applyNumberFormat="1" applyFont="1" applyBorder="1" applyAlignment="1">
      <alignment vertical="center"/>
    </xf>
    <xf numFmtId="0" fontId="16" fillId="0" borderId="1" xfId="0" applyFont="1" applyBorder="1" applyAlignment="1">
      <alignment horizontal="right" vertical="center"/>
    </xf>
    <xf numFmtId="164" fontId="9" fillId="0" borderId="3" xfId="0" applyNumberFormat="1" applyFont="1" applyBorder="1" applyAlignment="1">
      <alignment horizontal="center" vertical="center"/>
    </xf>
    <xf numFmtId="0" fontId="9" fillId="0" borderId="0" xfId="0" applyFont="1" applyAlignment="1">
      <alignment horizontal="center" vertical="center"/>
    </xf>
    <xf numFmtId="164" fontId="9" fillId="0" borderId="0" xfId="0" applyNumberFormat="1" applyFont="1" applyAlignment="1">
      <alignment horizontal="center" vertical="center"/>
    </xf>
    <xf numFmtId="164" fontId="17" fillId="0" borderId="0" xfId="0" applyNumberFormat="1" applyFont="1" applyAlignment="1">
      <alignment horizontal="center" vertical="center"/>
    </xf>
    <xf numFmtId="164" fontId="9" fillId="0" borderId="0" xfId="0" applyNumberFormat="1" applyFont="1" applyAlignment="1">
      <alignment vertical="center"/>
    </xf>
    <xf numFmtId="0" fontId="16" fillId="0" borderId="7" xfId="0" applyFont="1" applyBorder="1" applyAlignment="1">
      <alignment horizontal="right" vertical="center"/>
    </xf>
    <xf numFmtId="0" fontId="16" fillId="0" borderId="4" xfId="0" applyFont="1" applyBorder="1" applyAlignment="1">
      <alignment horizontal="right" vertical="center"/>
    </xf>
    <xf numFmtId="164" fontId="9" fillId="0" borderId="6" xfId="0" applyNumberFormat="1" applyFont="1" applyBorder="1" applyAlignment="1">
      <alignment horizontal="center" vertical="center"/>
    </xf>
    <xf numFmtId="0" fontId="5" fillId="5" borderId="0" xfId="0" applyFont="1" applyFill="1" applyAlignment="1">
      <alignment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164" fontId="4" fillId="0" borderId="13" xfId="2" applyNumberFormat="1" applyFont="1" applyBorder="1" applyAlignment="1">
      <alignment horizontal="center" vertical="center"/>
    </xf>
    <xf numFmtId="164" fontId="4" fillId="0" borderId="17" xfId="2" applyNumberFormat="1" applyFont="1" applyBorder="1" applyAlignment="1">
      <alignment horizontal="center" vertical="center"/>
    </xf>
    <xf numFmtId="164" fontId="9" fillId="0" borderId="12" xfId="2" applyNumberFormat="1" applyFont="1" applyBorder="1" applyAlignment="1">
      <alignment horizontal="center" vertical="center"/>
    </xf>
    <xf numFmtId="0" fontId="8" fillId="2" borderId="3" xfId="0" applyFont="1" applyFill="1" applyBorder="1" applyAlignment="1" applyProtection="1">
      <alignment horizontal="left"/>
      <protection locked="0"/>
    </xf>
    <xf numFmtId="0" fontId="19" fillId="4" borderId="6" xfId="0" applyFont="1" applyFill="1" applyBorder="1" applyAlignment="1" applyProtection="1">
      <alignment horizontal="left"/>
      <protection locked="0"/>
    </xf>
    <xf numFmtId="0" fontId="10" fillId="0" borderId="0" xfId="1" quotePrefix="1" applyFont="1" applyAlignment="1" applyProtection="1">
      <alignment horizontal="left" wrapText="1" indent="1"/>
    </xf>
  </cellXfs>
  <cellStyles count="3">
    <cellStyle name="Hyperlink" xfId="1" builtinId="8"/>
    <cellStyle name="Normal" xfId="0" builtinId="0"/>
    <cellStyle name="Percent" xfId="2" builtinId="5"/>
  </cellStyles>
  <dxfs count="78">
    <dxf>
      <font>
        <b val="0"/>
        <i val="0"/>
        <strike val="0"/>
        <condense val="0"/>
        <extend val="0"/>
        <outline val="0"/>
        <shadow val="0"/>
        <u val="none"/>
        <vertAlign val="baseline"/>
        <sz val="11"/>
        <color theme="1"/>
        <name val="Arial"/>
        <family val="2"/>
        <scheme val="none"/>
      </font>
      <numFmt numFmtId="164" formatCode="0.0%"/>
      <fill>
        <patternFill patternType="solid">
          <fgColor indexed="6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Arial"/>
        <family val="2"/>
        <scheme val="none"/>
      </font>
      <numFmt numFmtId="164" formatCode="0.0%"/>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21" formatCode="dd/mmm"/>
      <fill>
        <patternFill patternType="solid">
          <fgColor indexed="64"/>
          <bgColor rgb="FFF8F8F8"/>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8F8F8"/>
        </patternFill>
      </fill>
      <alignment horizontal="general" vertical="center" textRotation="0" wrapText="0" indent="0" justifyLastLine="0" shrinkToFit="0" readingOrder="0"/>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8F8F8"/>
        </patternFill>
      </fill>
      <alignment horizontal="center" vertical="center" textRotation="0" wrapText="0" indent="0" justifyLastLine="0" shrinkToFit="0" readingOrder="0"/>
      <protection locked="0" hidden="0"/>
    </dxf>
    <dxf>
      <border outline="0">
        <bottom style="medium">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8F8F8"/>
      <color rgb="FFC20430"/>
      <color rgb="FF860000"/>
      <color rgb="FFF5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jp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66675</xdr:rowOff>
    </xdr:from>
    <xdr:ext cx="5476113" cy="961023"/>
    <xdr:pic>
      <xdr:nvPicPr>
        <xdr:cNvPr id="2" name="Picture 1" descr="Mark Calculator Logo">
          <a:extLst>
            <a:ext uri="{FF2B5EF4-FFF2-40B4-BE49-F238E27FC236}">
              <a16:creationId xmlns:a16="http://schemas.microsoft.com/office/drawing/2014/main" id="{6E90BFF7-25E7-4269-8738-6A3C2A09EC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5476113" cy="961023"/>
        </a:xfrm>
        <a:prstGeom prst="rect">
          <a:avLst/>
        </a:prstGeom>
      </xdr:spPr>
    </xdr:pic>
    <xdr:clientData/>
  </xdr:oneCellAnchor>
  <xdr:oneCellAnchor>
    <xdr:from>
      <xdr:col>0</xdr:col>
      <xdr:colOff>7035980</xdr:colOff>
      <xdr:row>0</xdr:row>
      <xdr:rowOff>28159</xdr:rowOff>
    </xdr:from>
    <xdr:ext cx="2632350" cy="1070758"/>
    <xdr:pic>
      <xdr:nvPicPr>
        <xdr:cNvPr id="3" name="Picture 2" descr="University of Guelph McLaughlin Library logo">
          <a:extLst>
            <a:ext uri="{FF2B5EF4-FFF2-40B4-BE49-F238E27FC236}">
              <a16:creationId xmlns:a16="http://schemas.microsoft.com/office/drawing/2014/main" id="{9A471BCC-9918-42BC-B37F-E9E08660C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035980" y="28159"/>
          <a:ext cx="2632350" cy="1070758"/>
        </a:xfrm>
        <a:prstGeom prst="rect">
          <a:avLst/>
        </a:prstGeom>
      </xdr:spPr>
    </xdr:pic>
    <xdr:clientData/>
  </xdr:oneCellAnchor>
  <xdr:twoCellAnchor>
    <xdr:from>
      <xdr:col>0</xdr:col>
      <xdr:colOff>104140</xdr:colOff>
      <xdr:row>24</xdr:row>
      <xdr:rowOff>59128</xdr:rowOff>
    </xdr:from>
    <xdr:to>
      <xdr:col>0</xdr:col>
      <xdr:colOff>990138</xdr:colOff>
      <xdr:row>25</xdr:row>
      <xdr:rowOff>174640</xdr:rowOff>
    </xdr:to>
    <xdr:pic>
      <xdr:nvPicPr>
        <xdr:cNvPr id="4" name="Picture 3" descr="Creative Commons Attribution-Non Commercial-Share Alike 4.0 Canada License">
          <a:extLst>
            <a:ext uri="{FF2B5EF4-FFF2-40B4-BE49-F238E27FC236}">
              <a16:creationId xmlns:a16="http://schemas.microsoft.com/office/drawing/2014/main" id="{5D2FD1F7-408E-4759-B5BC-8E7358FFAC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140" y="6231328"/>
          <a:ext cx="885998" cy="315537"/>
        </a:xfrm>
        <a:prstGeom prst="rect">
          <a:avLst/>
        </a:prstGeom>
      </xdr:spPr>
    </xdr:pic>
    <xdr:clientData/>
  </xdr:twoCellAnchor>
  <xdr:twoCellAnchor>
    <xdr:from>
      <xdr:col>0</xdr:col>
      <xdr:colOff>1022350</xdr:colOff>
      <xdr:row>24</xdr:row>
      <xdr:rowOff>40078</xdr:rowOff>
    </xdr:from>
    <xdr:to>
      <xdr:col>0</xdr:col>
      <xdr:colOff>9610725</xdr:colOff>
      <xdr:row>26</xdr:row>
      <xdr:rowOff>0</xdr:rowOff>
    </xdr:to>
    <xdr:sp macro="" textlink="">
      <xdr:nvSpPr>
        <xdr:cNvPr id="5" name="TextBox 4">
          <a:extLst>
            <a:ext uri="{FF2B5EF4-FFF2-40B4-BE49-F238E27FC236}">
              <a16:creationId xmlns:a16="http://schemas.microsoft.com/office/drawing/2014/main" id="{D00DD0D4-2554-4295-BCC5-FB3608EB5C71}"/>
            </a:ext>
          </a:extLst>
        </xdr:cNvPr>
        <xdr:cNvSpPr txBox="1"/>
      </xdr:nvSpPr>
      <xdr:spPr>
        <a:xfrm>
          <a:off x="1022350" y="6212278"/>
          <a:ext cx="8588375" cy="359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DDBF9988-24CD-4F1F-BF23-28FAF3ECE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1980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C1361830-B3D3-472A-AB84-14D3252B76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FFAF6D53-E923-460C-802E-605713B65C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34E8100E-A66F-434F-A46C-A65AD00B388A}"/>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78EA1CD8-894E-41B6-B66E-F0366F29A8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5E3BE6D7-56EE-48FE-B839-8665F07FCB6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5D7B5038-6521-4F77-86F0-CBF54F495A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CDC1487B-E75B-4F94-9661-70D0BAD3FF57}"/>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65FCBC82-0C12-4E30-9A46-94B5F5B55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005B038E-5D4D-46B4-A39A-5E69E2DA1D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17268CD6-499D-4249-A328-ABF57216E8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92BAA4B7-E85E-4D69-9FF3-FA50A71841B5}"/>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5D690F6C-BE13-4EBE-A7C2-F344F5A47E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5A3E1A14-2791-49BB-8FBF-D3A2338A0C0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44E709F7-0014-4922-A63F-3894CE85049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D8A2E967-1B39-49D8-BD9F-FF54C0BBB6B5}"/>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9882DCC9-4D90-4DE9-9C01-1B2A2F535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1F7E71F9-EAE1-411D-99D0-DCDF4F71F39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9278AFBE-56E7-44CB-91DC-A3A55C679A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52F7896D-01BD-44D9-9291-D2FB79322779}"/>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22CEDF2B-01D2-4057-8DE2-69B0AB189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88EEE414-12D6-4F80-9557-9D887371BB9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1518F857-A344-4CA5-9BFF-5E75104B335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187CCD0D-F0A4-47B4-8F4E-E51B166F5188}"/>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930402</xdr:colOff>
      <xdr:row>0</xdr:row>
      <xdr:rowOff>879028</xdr:rowOff>
    </xdr:to>
    <xdr:pic>
      <xdr:nvPicPr>
        <xdr:cNvPr id="2" name="Picture 1" descr="Mark Calculator Logo">
          <a:extLst>
            <a:ext uri="{FF2B5EF4-FFF2-40B4-BE49-F238E27FC236}">
              <a16:creationId xmlns:a16="http://schemas.microsoft.com/office/drawing/2014/main" id="{DD20630A-144E-4EAA-8BAD-A9E2582E4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35652" cy="879028"/>
        </a:xfrm>
        <a:prstGeom prst="rect">
          <a:avLst/>
        </a:prstGeom>
      </xdr:spPr>
    </xdr:pic>
    <xdr:clientData/>
  </xdr:twoCellAnchor>
  <xdr:twoCellAnchor editAs="oneCell">
    <xdr:from>
      <xdr:col>5</xdr:col>
      <xdr:colOff>1294972</xdr:colOff>
      <xdr:row>0</xdr:row>
      <xdr:rowOff>85175</xdr:rowOff>
    </xdr:from>
    <xdr:to>
      <xdr:col>5</xdr:col>
      <xdr:colOff>3953742</xdr:colOff>
      <xdr:row>2</xdr:row>
      <xdr:rowOff>2857</xdr:rowOff>
    </xdr:to>
    <xdr:pic>
      <xdr:nvPicPr>
        <xdr:cNvPr id="3" name="Picture 2">
          <a:extLst>
            <a:ext uri="{FF2B5EF4-FFF2-40B4-BE49-F238E27FC236}">
              <a16:creationId xmlns:a16="http://schemas.microsoft.com/office/drawing/2014/main" id="{DD277DFC-7E02-472F-A4E5-63D2729AAAD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772222" y="85175"/>
          <a:ext cx="2658770" cy="1022582"/>
        </a:xfrm>
        <a:prstGeom prst="rect">
          <a:avLst/>
        </a:prstGeom>
      </xdr:spPr>
    </xdr:pic>
    <xdr:clientData/>
  </xdr:twoCellAnchor>
  <xdr:twoCellAnchor>
    <xdr:from>
      <xdr:col>0</xdr:col>
      <xdr:colOff>85090</xdr:colOff>
      <xdr:row>34</xdr:row>
      <xdr:rowOff>59128</xdr:rowOff>
    </xdr:from>
    <xdr:to>
      <xdr:col>0</xdr:col>
      <xdr:colOff>982518</xdr:colOff>
      <xdr:row>35</xdr:row>
      <xdr:rowOff>174640</xdr:rowOff>
    </xdr:to>
    <xdr:pic>
      <xdr:nvPicPr>
        <xdr:cNvPr id="4" name="Picture 3" descr="Creative Commons Attribution-Non Commercial-Share Alike 4.0 Canada License">
          <a:extLst>
            <a:ext uri="{FF2B5EF4-FFF2-40B4-BE49-F238E27FC236}">
              <a16:creationId xmlns:a16="http://schemas.microsoft.com/office/drawing/2014/main" id="{924DDF33-ECE7-4E48-A5F9-14ABECD4F8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90" y="8155378"/>
          <a:ext cx="897428" cy="315537"/>
        </a:xfrm>
        <a:prstGeom prst="rect">
          <a:avLst/>
        </a:prstGeom>
      </xdr:spPr>
    </xdr:pic>
    <xdr:clientData/>
  </xdr:twoCellAnchor>
  <xdr:twoCellAnchor>
    <xdr:from>
      <xdr:col>0</xdr:col>
      <xdr:colOff>1001395</xdr:colOff>
      <xdr:row>34</xdr:row>
      <xdr:rowOff>40078</xdr:rowOff>
    </xdr:from>
    <xdr:to>
      <xdr:col>6</xdr:col>
      <xdr:colOff>22860</xdr:colOff>
      <xdr:row>36</xdr:row>
      <xdr:rowOff>1978</xdr:rowOff>
    </xdr:to>
    <xdr:sp macro="" textlink="">
      <xdr:nvSpPr>
        <xdr:cNvPr id="5" name="TextBox 4">
          <a:extLst>
            <a:ext uri="{FF2B5EF4-FFF2-40B4-BE49-F238E27FC236}">
              <a16:creationId xmlns:a16="http://schemas.microsoft.com/office/drawing/2014/main" id="{2810D07D-4BC7-4D7E-B391-D421533157E0}"/>
            </a:ext>
          </a:extLst>
        </xdr:cNvPr>
        <xdr:cNvSpPr txBox="1"/>
      </xdr:nvSpPr>
      <xdr:spPr>
        <a:xfrm>
          <a:off x="1001395" y="8136328"/>
          <a:ext cx="1146111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83450</xdr:rowOff>
    </xdr:from>
    <xdr:to>
      <xdr:col>3</xdr:col>
      <xdr:colOff>1905</xdr:colOff>
      <xdr:row>0</xdr:row>
      <xdr:rowOff>879028</xdr:rowOff>
    </xdr:to>
    <xdr:pic>
      <xdr:nvPicPr>
        <xdr:cNvPr id="2" name="Picture 1" descr="Mark Calculator Logo">
          <a:extLst>
            <a:ext uri="{FF2B5EF4-FFF2-40B4-BE49-F238E27FC236}">
              <a16:creationId xmlns:a16="http://schemas.microsoft.com/office/drawing/2014/main" id="{9FC31B8B-7CF8-475C-9316-48FD66C21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3450"/>
          <a:ext cx="4438650" cy="795578"/>
        </a:xfrm>
        <a:prstGeom prst="rect">
          <a:avLst/>
        </a:prstGeom>
      </xdr:spPr>
    </xdr:pic>
    <xdr:clientData/>
  </xdr:twoCellAnchor>
  <xdr:twoCellAnchor>
    <xdr:from>
      <xdr:col>0</xdr:col>
      <xdr:colOff>130725</xdr:colOff>
      <xdr:row>12</xdr:row>
      <xdr:rowOff>41275</xdr:rowOff>
    </xdr:from>
    <xdr:to>
      <xdr:col>0</xdr:col>
      <xdr:colOff>1025709</xdr:colOff>
      <xdr:row>13</xdr:row>
      <xdr:rowOff>156152</xdr:rowOff>
    </xdr:to>
    <xdr:pic>
      <xdr:nvPicPr>
        <xdr:cNvPr id="4" name="Picture 3" descr="Creative Commons Attribution-Non Commercial-Share Alike 4.0 Canada License">
          <a:extLst>
            <a:ext uri="{FF2B5EF4-FFF2-40B4-BE49-F238E27FC236}">
              <a16:creationId xmlns:a16="http://schemas.microsoft.com/office/drawing/2014/main" id="{F714B41D-CCF8-4613-8285-606459D56A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725" y="3527425"/>
          <a:ext cx="894984" cy="314902"/>
        </a:xfrm>
        <a:prstGeom prst="rect">
          <a:avLst/>
        </a:prstGeom>
      </xdr:spPr>
    </xdr:pic>
    <xdr:clientData/>
  </xdr:twoCellAnchor>
  <xdr:twoCellAnchor>
    <xdr:from>
      <xdr:col>0</xdr:col>
      <xdr:colOff>1104264</xdr:colOff>
      <xdr:row>12</xdr:row>
      <xdr:rowOff>1</xdr:rowOff>
    </xdr:from>
    <xdr:to>
      <xdr:col>4</xdr:col>
      <xdr:colOff>2931795</xdr:colOff>
      <xdr:row>14</xdr:row>
      <xdr:rowOff>1</xdr:rowOff>
    </xdr:to>
    <xdr:sp macro="" textlink="">
      <xdr:nvSpPr>
        <xdr:cNvPr id="5" name="TextBox 4">
          <a:extLst>
            <a:ext uri="{FF2B5EF4-FFF2-40B4-BE49-F238E27FC236}">
              <a16:creationId xmlns:a16="http://schemas.microsoft.com/office/drawing/2014/main" id="{5A7D7895-5489-415C-A39C-0DE47A8DB322}"/>
            </a:ext>
          </a:extLst>
        </xdr:cNvPr>
        <xdr:cNvSpPr txBox="1"/>
      </xdr:nvSpPr>
      <xdr:spPr>
        <a:xfrm>
          <a:off x="1104264" y="3486151"/>
          <a:ext cx="7132956"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chemeClr val="dk1"/>
              </a:solidFill>
              <a:effectLst/>
              <a:latin typeface="Arial" panose="020B0604020202020204" pitchFamily="34" charset="0"/>
              <a:ea typeface="+mn-ea"/>
              <a:cs typeface="Arial" panose="020B0604020202020204" pitchFamily="34" charset="0"/>
            </a:rPr>
            <a:t>This document by Learning Services, University of Guelph Library is licensed under a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Creative Commons</a:t>
          </a:r>
          <a:r>
            <a:rPr lang="en-US" sz="800">
              <a:solidFill>
                <a:schemeClr val="dk1"/>
              </a:solidFill>
              <a:effectLst/>
              <a:latin typeface="Arial" panose="020B0604020202020204" pitchFamily="34" charset="0"/>
              <a:ea typeface="+mn-ea"/>
              <a:cs typeface="Arial" panose="020B0604020202020204" pitchFamily="34" charset="0"/>
            </a:rPr>
            <a:t> Attribution-Non Commercial-Share Alike 4.0 Canada License. Based on work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  Permissions beyond the scope of this license may be available at </a:t>
          </a:r>
          <a:r>
            <a:rPr lang="en-US" sz="8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www.lib.uoguelph.ca</a:t>
          </a:r>
          <a:r>
            <a:rPr lang="en-US" sz="800">
              <a:solidFill>
                <a:schemeClr val="dk1"/>
              </a:solidFill>
              <a:effectLst/>
              <a:latin typeface="Arial" panose="020B0604020202020204" pitchFamily="34" charset="0"/>
              <a:ea typeface="+mn-ea"/>
              <a:cs typeface="Arial" panose="020B0604020202020204" pitchFamily="34" charset="0"/>
            </a:rPr>
            <a:t>.</a:t>
          </a:r>
          <a:endParaRPr lang="en-US" sz="800">
            <a:latin typeface="Arial" panose="020B0604020202020204" pitchFamily="34" charset="0"/>
            <a:cs typeface="Arial" panose="020B0604020202020204" pitchFamily="34" charset="0"/>
          </a:endParaRPr>
        </a:p>
      </xdr:txBody>
    </xdr:sp>
    <xdr:clientData/>
  </xdr:twoCellAnchor>
  <xdr:twoCellAnchor editAs="oneCell">
    <xdr:from>
      <xdr:col>4</xdr:col>
      <xdr:colOff>708659</xdr:colOff>
      <xdr:row>0</xdr:row>
      <xdr:rowOff>68368</xdr:rowOff>
    </xdr:from>
    <xdr:to>
      <xdr:col>4</xdr:col>
      <xdr:colOff>2930828</xdr:colOff>
      <xdr:row>1</xdr:row>
      <xdr:rowOff>7377</xdr:rowOff>
    </xdr:to>
    <xdr:pic>
      <xdr:nvPicPr>
        <xdr:cNvPr id="6" name="Picture 5">
          <a:extLst>
            <a:ext uri="{FF2B5EF4-FFF2-40B4-BE49-F238E27FC236}">
              <a16:creationId xmlns:a16="http://schemas.microsoft.com/office/drawing/2014/main" id="{E5E2C807-C65F-BC4D-A950-9E0185A9D2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166484" y="68368"/>
          <a:ext cx="2222169" cy="82483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F22A9D-9488-4FB3-9685-AEDC12295C40}" name="Table_Enter_Grades_Sample" displayName="Table_Enter_Grades_Sample" ref="A6:F27" totalsRowShown="0" headerRowDxfId="77" dataDxfId="75" headerRowBorderDxfId="76" tableBorderDxfId="74">
  <tableColumns count="6">
    <tableColumn id="1" xr3:uid="{45E195CE-A1EE-4C57-817B-57849CA4CC4E}" name="Course Item" dataDxfId="73"/>
    <tableColumn id="3" xr3:uid="{87F7CF1D-EE4D-4660-9C81-6A2B4EF7321A}" name="Due Date" dataDxfId="72"/>
    <tableColumn id="4" xr3:uid="{1DF8CE9A-2DB0-4FF5-B192-8EE66FED7A75}" name="Worth (%)" dataDxfId="71"/>
    <tableColumn id="5" xr3:uid="{EF13F0CD-8823-4081-BB46-9C0EB62097AB}" name="Your Mark (%)" dataDxfId="70"/>
    <tableColumn id="6" xr3:uid="{A8B6752F-C5E2-431E-9A78-6D3D9BFA8695}" name="% of Course Mark" dataDxfId="69">
      <calculatedColumnFormula>IF(OR(ISBLANK($C7),ISBLANK($D7)),"",($D7*$C7))</calculatedColumnFormula>
    </tableColumn>
    <tableColumn id="7" xr3:uid="{5E5684BA-AF2E-47E6-B163-C2AEF4DF26F9}" name="Notes" dataDxfId="6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30B7BDF-7608-47DF-9F27-9364890068CF}" name="Table_Enter_Grades_1" displayName="Table_Enter_Grades_1" ref="A6:F27" totalsRowShown="0" headerRowDxfId="67" dataDxfId="65" headerRowBorderDxfId="66" tableBorderDxfId="64">
  <tableColumns count="6">
    <tableColumn id="1" xr3:uid="{4AC6608B-FB29-4774-B718-AE2B0D3C97C8}" name="Course Item" dataDxfId="63"/>
    <tableColumn id="3" xr3:uid="{1E83EBF7-E045-4520-9885-8F90E9C339DE}" name="Due Date" dataDxfId="62"/>
    <tableColumn id="4" xr3:uid="{8286F395-8FFC-4DC4-8E77-A08BA232F97D}" name="Worth (%)" dataDxfId="61"/>
    <tableColumn id="5" xr3:uid="{1F15D327-1495-46BF-BEF4-630EB07F84B7}" name="Your Mark (%)" dataDxfId="60"/>
    <tableColumn id="6" xr3:uid="{6C3B53BA-A6F4-461A-B066-E4A046AA2392}" name="% of Course Mark" dataDxfId="59">
      <calculatedColumnFormula>IF(OR(ISBLANK($C7),ISBLANK($D7)),"",($D7*$C7))</calculatedColumnFormula>
    </tableColumn>
    <tableColumn id="7" xr3:uid="{E0A5E803-A7B5-4223-B98B-27C0E671625A}" name="Notes" dataDxfId="58"/>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8ADAF6-02ED-48BC-A3A9-8B7E3B8AF455}" name="Table_Enter_Grades_2" displayName="Table_Enter_Grades_2" ref="A6:F27" totalsRowShown="0" headerRowDxfId="57" dataDxfId="55" headerRowBorderDxfId="56" tableBorderDxfId="54">
  <tableColumns count="6">
    <tableColumn id="1" xr3:uid="{E7575778-2810-4598-A1D2-2A88ED335189}" name="Course Item" dataDxfId="53"/>
    <tableColumn id="3" xr3:uid="{9E114E27-D2A6-4356-A06B-D9423342397D}" name="Due Date" dataDxfId="52"/>
    <tableColumn id="4" xr3:uid="{7BE95575-86DB-4A28-8144-5D6890B10D6F}" name="Worth (%)" dataDxfId="51"/>
    <tableColumn id="5" xr3:uid="{B56C4851-DE35-4052-88BF-B75114EAA42D}" name="Your Mark (%)" dataDxfId="50"/>
    <tableColumn id="6" xr3:uid="{2EC66435-E871-47FC-A6AD-6B24C5AD9075}" name="% of Course Mark" dataDxfId="49">
      <calculatedColumnFormula>IF(OR(ISBLANK($C7),ISBLANK($D7)),"",($D7*$C7))</calculatedColumnFormula>
    </tableColumn>
    <tableColumn id="7" xr3:uid="{DFB17760-8DB1-4D09-AF88-6F3E3958F4EB}" name="Notes" dataDxfId="4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CB5BA6-F1BE-425B-94A9-CA5C2F5C0A7E}" name="Table_Enter_Grades_3" displayName="Table_Enter_Grades_3" ref="A6:F27" totalsRowShown="0" headerRowDxfId="47" dataDxfId="45" headerRowBorderDxfId="46" tableBorderDxfId="44">
  <tableColumns count="6">
    <tableColumn id="1" xr3:uid="{4BCE6A2A-45D8-4165-A1C8-A602F57880CA}" name="Course Item" dataDxfId="43"/>
    <tableColumn id="3" xr3:uid="{9D3D1109-23DC-4BFB-A4FF-15ABFE6FE918}" name="Due Date" dataDxfId="42"/>
    <tableColumn id="4" xr3:uid="{0114C8F6-0623-4419-A7C0-3D4AD1B2C6D7}" name="Worth (%)" dataDxfId="41"/>
    <tableColumn id="5" xr3:uid="{0E9607D6-A54A-4358-8F80-E1670A3DBC83}" name="Your Mark (%)" dataDxfId="40"/>
    <tableColumn id="6" xr3:uid="{C779B43F-8AA5-4673-BDCE-CE2A6FECA291}" name="% of Course Mark" dataDxfId="39">
      <calculatedColumnFormula>IF(OR(ISBLANK($C7),ISBLANK($D7)),"",($D7*$C7))</calculatedColumnFormula>
    </tableColumn>
    <tableColumn id="7" xr3:uid="{390A9F14-C838-434D-89D8-56D0A267B1B6}" name="Notes" dataDxfId="3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488F9F9-5029-4BDA-AD28-C2AA5E71CBAC}" name="Table_Enter_Grades_4" displayName="Table_Enter_Grades_4" ref="A6:F27" totalsRowShown="0" headerRowDxfId="37" dataDxfId="35" headerRowBorderDxfId="36" tableBorderDxfId="34">
  <tableColumns count="6">
    <tableColumn id="1" xr3:uid="{96BAAB22-7869-47EA-8370-B88F868AA1C5}" name="Course Item" dataDxfId="33"/>
    <tableColumn id="3" xr3:uid="{89712FC3-FF4A-4259-A0C7-64BC4104B6E9}" name="Due Date" dataDxfId="32"/>
    <tableColumn id="4" xr3:uid="{2D1DC4D8-B958-4EAD-8DAD-C8D90300F3CC}" name="Worth (%)" dataDxfId="31"/>
    <tableColumn id="5" xr3:uid="{717E9817-FC32-428E-B282-97D6E96ED1E1}" name="Your Mark (%)" dataDxfId="30"/>
    <tableColumn id="6" xr3:uid="{41E4C01D-F103-483D-87C9-06908C52E860}" name="% of Course Mark" dataDxfId="29">
      <calculatedColumnFormula>IF(OR(ISBLANK($C7),ISBLANK($D7)),"",($D7*$C7))</calculatedColumnFormula>
    </tableColumn>
    <tableColumn id="7" xr3:uid="{521EBA80-6906-4A35-9E6A-E7B3EC54F4F9}" name="Notes" dataDxfId="28"/>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72E7AE-7C2C-4ACB-9F08-F39D19640DCE}" name="Table_Enter_Grades_5" displayName="Table_Enter_Grades_5" ref="A6:F27" totalsRowShown="0" headerRowDxfId="27" dataDxfId="25" headerRowBorderDxfId="26" tableBorderDxfId="24">
  <tableColumns count="6">
    <tableColumn id="1" xr3:uid="{41379329-B5E0-44D4-9ADF-10A08FF32160}" name="Course Item" dataDxfId="23"/>
    <tableColumn id="3" xr3:uid="{2A54CA05-C83D-4344-859D-E791777854CD}" name="Due Date" dataDxfId="22"/>
    <tableColumn id="4" xr3:uid="{EE3D83EC-2267-43DE-B6C2-74E99CA37003}" name="Worth (%)" dataDxfId="21"/>
    <tableColumn id="5" xr3:uid="{7F78F4BC-3596-420B-BD5C-D8DAD4F83E88}" name="Your Mark (%)" dataDxfId="20"/>
    <tableColumn id="6" xr3:uid="{85F17CE4-1B90-49E3-AC84-DBE478FE840B}" name="% of Course Mark" dataDxfId="19">
      <calculatedColumnFormula>IF(OR(ISBLANK($C7),ISBLANK($D7)),"",($D7*$C7))</calculatedColumnFormula>
    </tableColumn>
    <tableColumn id="7" xr3:uid="{E72DBEC2-BFD1-41FB-84AA-F85C199CB093}" name="Notes" dataDxfId="1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B603A1-133E-449E-91F6-66F748F50A0F}" name="Table_Enter_Grades_6" displayName="Table_Enter_Grades_6" ref="A6:F27" totalsRowShown="0" headerRowDxfId="17" dataDxfId="15" headerRowBorderDxfId="16" tableBorderDxfId="14">
  <tableColumns count="6">
    <tableColumn id="1" xr3:uid="{31E85CB3-FC7E-4C17-B7CC-B713D57E0F92}" name="Course Item" dataDxfId="13"/>
    <tableColumn id="3" xr3:uid="{A3CDE233-FAF7-4553-AF4F-523560A3B47C}" name="Due Date" dataDxfId="12"/>
    <tableColumn id="4" xr3:uid="{68E4477B-63E8-4F86-8E75-EF347CD88171}" name="Worth (%)" dataDxfId="11"/>
    <tableColumn id="5" xr3:uid="{A3BB1C98-7648-4EFC-992A-27F6EFEAC65B}" name="Your Mark (%)" dataDxfId="10"/>
    <tableColumn id="6" xr3:uid="{2EF321D4-5C1B-48AF-B5DB-7BE462CA090C}" name="% of Course Mark" dataDxfId="9">
      <calculatedColumnFormula>IF(OR(ISBLANK($C7),ISBLANK($D7)),"",($D7*$C7))</calculatedColumnFormula>
    </tableColumn>
    <tableColumn id="7" xr3:uid="{A566CB4F-5C13-4007-9CB8-7E73F065193A}" name="Notes" dataDxfId="8"/>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2E7094-A753-45A2-AC40-9E8269B87866}" name="Course_Grades" displayName="Course_Grades" ref="A3:E9" totalsRowShown="0" headerRowDxfId="7" headerRowBorderDxfId="6" tableBorderDxfId="5">
  <tableColumns count="5">
    <tableColumn id="1" xr3:uid="{550836CE-421B-4EAE-98E1-B2BE7D0C103C}" name="Course" dataDxfId="4"/>
    <tableColumn id="2" xr3:uid="{4EC23AE1-8268-485D-BA90-2777D35FE64C}" name="Mark (%)" dataDxfId="3" dataCellStyle="Percent"/>
    <tableColumn id="3" xr3:uid="{B24333DE-8C8A-4D60-B4DE-8C206D32381B}" name="Credits" dataDxfId="2"/>
    <tableColumn id="4" xr3:uid="{0FA74A50-0ABD-4741-A5EB-A1BAE97C373C}" name="% Complete" dataDxfId="1"/>
    <tableColumn id="5" xr3:uid="{50BC5CCB-3778-40F4-8E03-FF5D3DA35750}"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ib.uoguelph.ca/writing-studying/studying-resources-workshops/mark-calculator" TargetMode="External"/><Relationship Id="rId2" Type="http://schemas.openxmlformats.org/officeDocument/2006/relationships/hyperlink" Target="mailto:lib.a11y@uoguelph.ca" TargetMode="External"/><Relationship Id="rId1" Type="http://schemas.openxmlformats.org/officeDocument/2006/relationships/hyperlink" Target="mailto:learning@uoguelph.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5487-EDDE-4136-A78A-C080240D8827}">
  <sheetPr>
    <pageSetUpPr fitToPage="1"/>
  </sheetPr>
  <dimension ref="A1:G28"/>
  <sheetViews>
    <sheetView showGridLines="0" tabSelected="1" workbookViewId="0">
      <selection activeCell="A14" sqref="A14"/>
    </sheetView>
  </sheetViews>
  <sheetFormatPr defaultColWidth="9.1796875" defaultRowHeight="14" x14ac:dyDescent="0.3"/>
  <cols>
    <col min="1" max="1" width="145.1796875" style="12" customWidth="1"/>
    <col min="2" max="16384" width="9.1796875" style="12"/>
  </cols>
  <sheetData>
    <row r="1" spans="1:1" ht="79.5" customHeight="1" x14ac:dyDescent="0.3">
      <c r="A1" s="36" t="s">
        <v>0</v>
      </c>
    </row>
    <row r="2" spans="1:1" s="1" customFormat="1" ht="33" customHeight="1" x14ac:dyDescent="0.7">
      <c r="A2" s="17" t="s">
        <v>1</v>
      </c>
    </row>
    <row r="3" spans="1:1" x14ac:dyDescent="0.3">
      <c r="A3" s="12" t="s">
        <v>2</v>
      </c>
    </row>
    <row r="5" spans="1:1" ht="28" x14ac:dyDescent="0.3">
      <c r="A5" s="12" t="s">
        <v>3</v>
      </c>
    </row>
    <row r="7" spans="1:1" x14ac:dyDescent="0.3">
      <c r="A7" s="13" t="s">
        <v>4</v>
      </c>
    </row>
    <row r="8" spans="1:1" x14ac:dyDescent="0.3">
      <c r="A8" s="12" t="s">
        <v>5</v>
      </c>
    </row>
    <row r="9" spans="1:1" x14ac:dyDescent="0.3">
      <c r="A9" s="12" t="s">
        <v>6</v>
      </c>
    </row>
    <row r="10" spans="1:1" ht="28" x14ac:dyDescent="0.3">
      <c r="A10" s="12" t="s">
        <v>7</v>
      </c>
    </row>
    <row r="11" spans="1:1" x14ac:dyDescent="0.3">
      <c r="A11" s="12" t="s">
        <v>8</v>
      </c>
    </row>
    <row r="12" spans="1:1" ht="28" x14ac:dyDescent="0.3">
      <c r="A12" s="12" t="s">
        <v>9</v>
      </c>
    </row>
    <row r="13" spans="1:1" x14ac:dyDescent="0.3">
      <c r="A13" s="12" t="s">
        <v>10</v>
      </c>
    </row>
    <row r="15" spans="1:1" x14ac:dyDescent="0.3">
      <c r="A15" s="13" t="s">
        <v>11</v>
      </c>
    </row>
    <row r="16" spans="1:1" ht="28" x14ac:dyDescent="0.3">
      <c r="A16" s="14" t="s">
        <v>12</v>
      </c>
    </row>
    <row r="18" spans="1:7" x14ac:dyDescent="0.3">
      <c r="A18" s="13" t="s">
        <v>13</v>
      </c>
    </row>
    <row r="19" spans="1:7" x14ac:dyDescent="0.3">
      <c r="A19" s="19" t="s">
        <v>14</v>
      </c>
    </row>
    <row r="20" spans="1:7" x14ac:dyDescent="0.3">
      <c r="A20" s="78" t="s">
        <v>15</v>
      </c>
    </row>
    <row r="21" spans="1:7" x14ac:dyDescent="0.3">
      <c r="A21" s="78" t="s">
        <v>16</v>
      </c>
    </row>
    <row r="23" spans="1:7" s="16" customFormat="1" x14ac:dyDescent="0.3">
      <c r="A23" s="15" t="s">
        <v>17</v>
      </c>
    </row>
    <row r="25" spans="1:7" s="5" customFormat="1" ht="16.399999999999999" customHeight="1" x14ac:dyDescent="0.35">
      <c r="C25" s="6"/>
      <c r="D25" s="55"/>
      <c r="E25" s="55"/>
      <c r="F25" s="57"/>
      <c r="G25" s="57"/>
    </row>
    <row r="26" spans="1:7" s="5" customFormat="1" ht="16.399999999999999" customHeight="1" x14ac:dyDescent="0.35">
      <c r="C26" s="6"/>
      <c r="D26" s="55"/>
      <c r="E26" s="55"/>
      <c r="F26" s="57"/>
      <c r="G26" s="57"/>
    </row>
    <row r="27" spans="1:7" s="5" customFormat="1" ht="16.399999999999999" customHeight="1" x14ac:dyDescent="0.35">
      <c r="C27" s="6"/>
      <c r="D27" s="6"/>
      <c r="E27" s="6"/>
    </row>
    <row r="28" spans="1:7" s="5" customFormat="1" ht="16.399999999999999" customHeight="1" x14ac:dyDescent="0.35">
      <c r="C28" s="6"/>
      <c r="D28" s="6"/>
      <c r="E28" s="6"/>
    </row>
  </sheetData>
  <sheetProtection selectLockedCells="1"/>
  <hyperlinks>
    <hyperlink ref="A23" r:id="rId1" display="Questions?  Comments?  Please contact us at learning@uoguelph.ca." xr:uid="{9326F085-0C9F-4DB1-B5D1-40693866BC3A}"/>
    <hyperlink ref="A21" r:id="rId2" display=" - email lib.a11y@uoguelph.ca " xr:uid="{D598973B-0DED-4E06-892F-449A01525DE5}"/>
    <hyperlink ref="A20" r:id="rId3" display=" - Visit the online version of the Mark Calculator, or" xr:uid="{0957681C-C415-4518-BBA7-85E9872F3F32}"/>
  </hyperlinks>
  <pageMargins left="0.70866141732283472" right="0.70866141732283472" top="0.74803149606299213" bottom="0.74803149606299213" header="0.31496062992125984" footer="0.31496062992125984"/>
  <pageSetup scale="9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CD45F-85E9-4C97-9B9C-400CB0ED5AB3}">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18</v>
      </c>
      <c r="B1" s="4"/>
      <c r="C1" s="37"/>
      <c r="D1" s="37"/>
      <c r="E1" s="38"/>
    </row>
    <row r="2" spans="1:6" s="1" customFormat="1" ht="17.25" customHeight="1" thickBot="1" x14ac:dyDescent="0.35">
      <c r="B2" s="2"/>
      <c r="C2" s="2"/>
      <c r="D2" s="2"/>
    </row>
    <row r="3" spans="1:6" s="1" customFormat="1" ht="17.25" customHeight="1" x14ac:dyDescent="0.35">
      <c r="A3" s="39" t="s">
        <v>19</v>
      </c>
      <c r="B3" s="9" t="s">
        <v>20</v>
      </c>
      <c r="C3" s="40"/>
      <c r="D3" s="41" t="s">
        <v>21</v>
      </c>
      <c r="E3" s="42">
        <f>C29</f>
        <v>0.8</v>
      </c>
    </row>
    <row r="4" spans="1:6" s="47" customFormat="1" ht="17.25" customHeight="1" thickBot="1" x14ac:dyDescent="0.4">
      <c r="A4" s="43" t="s">
        <v>22</v>
      </c>
      <c r="B4" s="35">
        <v>0.5</v>
      </c>
      <c r="C4" s="44"/>
      <c r="D4" s="45" t="s">
        <v>23</v>
      </c>
      <c r="E4" s="46">
        <f>D29</f>
        <v>0.81612499999999999</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33" t="s">
        <v>30</v>
      </c>
      <c r="B7" s="10">
        <v>44830</v>
      </c>
      <c r="C7" s="11">
        <v>0.04</v>
      </c>
      <c r="D7" s="11">
        <v>0.85</v>
      </c>
      <c r="E7" s="11">
        <f t="shared" ref="E7:E27" si="0">IF(OR(ISBLANK($C7),ISBLANK($D7)),"",($D7*$C7))</f>
        <v>3.4000000000000002E-2</v>
      </c>
      <c r="F7" s="11"/>
    </row>
    <row r="8" spans="1:6" ht="17.25" customHeight="1" x14ac:dyDescent="0.35">
      <c r="A8" s="34" t="s">
        <v>31</v>
      </c>
      <c r="B8" s="7">
        <v>44856</v>
      </c>
      <c r="C8" s="8">
        <v>0.1</v>
      </c>
      <c r="D8" s="8">
        <v>0.82</v>
      </c>
      <c r="E8" s="8">
        <f t="shared" si="0"/>
        <v>8.2000000000000003E-2</v>
      </c>
      <c r="F8" s="8"/>
    </row>
    <row r="9" spans="1:6" ht="17.25" customHeight="1" x14ac:dyDescent="0.35">
      <c r="A9" s="33" t="s">
        <v>32</v>
      </c>
      <c r="B9" s="10">
        <v>44860</v>
      </c>
      <c r="C9" s="11">
        <v>0.1</v>
      </c>
      <c r="D9" s="11">
        <v>0.75</v>
      </c>
      <c r="E9" s="11">
        <f t="shared" si="0"/>
        <v>7.5000000000000011E-2</v>
      </c>
      <c r="F9" s="11"/>
    </row>
    <row r="10" spans="1:6" ht="17.25" customHeight="1" x14ac:dyDescent="0.35">
      <c r="A10" s="34" t="s">
        <v>33</v>
      </c>
      <c r="B10" s="7">
        <v>44856</v>
      </c>
      <c r="C10" s="8">
        <v>0.01</v>
      </c>
      <c r="D10" s="8">
        <v>1</v>
      </c>
      <c r="E10" s="8">
        <f t="shared" si="0"/>
        <v>0.01</v>
      </c>
      <c r="F10" s="8"/>
    </row>
    <row r="11" spans="1:6" ht="17.25" customHeight="1" x14ac:dyDescent="0.35">
      <c r="A11" s="33" t="s">
        <v>34</v>
      </c>
      <c r="B11" s="10">
        <v>44856</v>
      </c>
      <c r="C11" s="11">
        <v>0.02</v>
      </c>
      <c r="D11" s="11">
        <v>1</v>
      </c>
      <c r="E11" s="11">
        <f t="shared" si="0"/>
        <v>0.02</v>
      </c>
      <c r="F11" s="11"/>
    </row>
    <row r="12" spans="1:6" ht="17.25" customHeight="1" x14ac:dyDescent="0.35">
      <c r="A12" s="34" t="s">
        <v>35</v>
      </c>
      <c r="B12" s="7">
        <v>44870</v>
      </c>
      <c r="C12" s="8">
        <v>0.06</v>
      </c>
      <c r="D12" s="8">
        <v>0.9</v>
      </c>
      <c r="E12" s="8">
        <f t="shared" si="0"/>
        <v>5.3999999999999999E-2</v>
      </c>
      <c r="F12" s="8"/>
    </row>
    <row r="13" spans="1:6" ht="17.25" customHeight="1" x14ac:dyDescent="0.35">
      <c r="A13" s="33" t="s">
        <v>36</v>
      </c>
      <c r="B13" s="10">
        <v>44891</v>
      </c>
      <c r="C13" s="11">
        <v>7.0000000000000007E-2</v>
      </c>
      <c r="D13" s="11">
        <v>0.77</v>
      </c>
      <c r="E13" s="11">
        <f t="shared" si="0"/>
        <v>5.3900000000000003E-2</v>
      </c>
      <c r="F13" s="11"/>
    </row>
    <row r="14" spans="1:6" ht="17.25" customHeight="1" x14ac:dyDescent="0.35">
      <c r="A14" s="34" t="s">
        <v>37</v>
      </c>
      <c r="B14" s="7">
        <v>44840</v>
      </c>
      <c r="C14" s="8">
        <v>0.2</v>
      </c>
      <c r="D14" s="8">
        <v>0.74</v>
      </c>
      <c r="E14" s="8">
        <f t="shared" si="0"/>
        <v>0.14799999999999999</v>
      </c>
      <c r="F14" s="8"/>
    </row>
    <row r="15" spans="1:6" ht="17.25" customHeight="1" x14ac:dyDescent="0.35">
      <c r="A15" s="33" t="s">
        <v>38</v>
      </c>
      <c r="B15" s="10">
        <v>44875</v>
      </c>
      <c r="C15" s="11">
        <v>0.2</v>
      </c>
      <c r="D15" s="11">
        <v>0.88</v>
      </c>
      <c r="E15" s="11">
        <f t="shared" si="0"/>
        <v>0.17600000000000002</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0.8</v>
      </c>
      <c r="D29" s="27">
        <f>IFERROR((E29/C29),"")</f>
        <v>0.81612499999999999</v>
      </c>
      <c r="E29" s="59">
        <f>SUM(E7:E24)</f>
        <v>0.65290000000000004</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0.19999999999999996</v>
      </c>
      <c r="C31" s="63"/>
      <c r="D31" s="64"/>
      <c r="E31" s="65"/>
      <c r="F31" s="66"/>
    </row>
    <row r="32" spans="1:6" s="29" customFormat="1" ht="17.25" customHeight="1" x14ac:dyDescent="0.35">
      <c r="A32" s="67" t="s">
        <v>41</v>
      </c>
      <c r="B32" s="28">
        <v>0.85</v>
      </c>
      <c r="C32" s="63"/>
      <c r="D32" s="64"/>
      <c r="E32" s="65"/>
      <c r="F32" s="66"/>
    </row>
    <row r="33" spans="1:6" s="29" customFormat="1" ht="17.25" customHeight="1" thickBot="1" x14ac:dyDescent="0.4">
      <c r="A33" s="68" t="s">
        <v>42</v>
      </c>
      <c r="B33" s="69">
        <f>IF(ISBLANK(B32),"",((B32-$E$29)/$B$31))</f>
        <v>0.98549999999999993</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28AFE-20F8-4911-9932-03C7BA8DA05B}">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43</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7862-6906-4B4D-AF2C-0263EBAAFD30}">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45</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86325-D570-4662-9B88-48052BAF049E}">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46</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0826C-F483-49FE-976F-1CF3D6618405}">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47</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65084-02A6-43E5-93F7-33FFEAAB8A76}">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48</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356C-3F95-40D8-99D2-A59128032643}">
  <sheetPr>
    <pageSetUpPr fitToPage="1"/>
  </sheetPr>
  <dimension ref="A1:F36"/>
  <sheetViews>
    <sheetView showGridLines="0" zoomScaleNormal="100" workbookViewId="0">
      <selection activeCell="A3" sqref="A3"/>
    </sheetView>
  </sheetViews>
  <sheetFormatPr defaultColWidth="8.81640625" defaultRowHeight="16.399999999999999" customHeight="1" x14ac:dyDescent="0.35"/>
  <cols>
    <col min="1" max="1" width="37.26953125" style="5" customWidth="1"/>
    <col min="2" max="2" width="21.26953125" style="6" customWidth="1"/>
    <col min="3" max="4" width="22.81640625" style="6" customWidth="1"/>
    <col min="5" max="5" width="22.81640625" style="5" customWidth="1"/>
    <col min="6" max="6" width="59.453125" style="5" customWidth="1"/>
    <col min="7" max="7" width="20.26953125" style="5" customWidth="1"/>
    <col min="8" max="8" width="11" style="5" customWidth="1"/>
    <col min="9" max="16384" width="8.81640625" style="5"/>
  </cols>
  <sheetData>
    <row r="1" spans="1:6" ht="70.400000000000006" customHeight="1" x14ac:dyDescent="0.35">
      <c r="A1" s="36" t="s">
        <v>49</v>
      </c>
      <c r="B1" s="4"/>
      <c r="C1" s="37"/>
      <c r="D1" s="37"/>
      <c r="E1" s="38"/>
    </row>
    <row r="2" spans="1:6" s="1" customFormat="1" ht="17.25" customHeight="1" thickBot="1" x14ac:dyDescent="0.35">
      <c r="B2" s="2"/>
      <c r="C2" s="2"/>
      <c r="D2" s="2"/>
    </row>
    <row r="3" spans="1:6" s="1" customFormat="1" ht="17.25" customHeight="1" x14ac:dyDescent="0.35">
      <c r="A3" s="39" t="s">
        <v>19</v>
      </c>
      <c r="B3" s="76"/>
      <c r="C3" s="40"/>
      <c r="D3" s="41" t="s">
        <v>21</v>
      </c>
      <c r="E3" s="42">
        <f>C29</f>
        <v>0.05</v>
      </c>
    </row>
    <row r="4" spans="1:6" s="47" customFormat="1" ht="17.25" customHeight="1" thickBot="1" x14ac:dyDescent="0.4">
      <c r="A4" s="43" t="s">
        <v>22</v>
      </c>
      <c r="B4" s="77"/>
      <c r="C4" s="44"/>
      <c r="D4" s="45" t="s">
        <v>23</v>
      </c>
      <c r="E4" s="46">
        <f>D29</f>
        <v>0.85</v>
      </c>
    </row>
    <row r="5" spans="1:6" s="1" customFormat="1" ht="17.25" customHeight="1" x14ac:dyDescent="0.3">
      <c r="B5" s="2"/>
      <c r="C5" s="2"/>
      <c r="D5" s="2"/>
    </row>
    <row r="6" spans="1:6" s="29" customFormat="1" ht="16.899999999999999" customHeight="1" thickBot="1" x14ac:dyDescent="0.4">
      <c r="A6" s="48" t="s">
        <v>24</v>
      </c>
      <c r="B6" s="49" t="s">
        <v>25</v>
      </c>
      <c r="C6" s="49" t="s">
        <v>26</v>
      </c>
      <c r="D6" s="49" t="s">
        <v>27</v>
      </c>
      <c r="E6" s="49" t="s">
        <v>28</v>
      </c>
      <c r="F6" s="50" t="s">
        <v>29</v>
      </c>
    </row>
    <row r="7" spans="1:6" ht="17.25" customHeight="1" x14ac:dyDescent="0.35">
      <c r="A7" s="51" t="s">
        <v>44</v>
      </c>
      <c r="B7" s="10">
        <v>44830</v>
      </c>
      <c r="C7" s="11">
        <v>0.05</v>
      </c>
      <c r="D7" s="11">
        <v>0.85</v>
      </c>
      <c r="E7" s="11">
        <f t="shared" ref="E7:E27" si="0">IF(OR(ISBLANK($C7),ISBLANK($D7)),"",($D7*$C7))</f>
        <v>4.2500000000000003E-2</v>
      </c>
      <c r="F7" s="11"/>
    </row>
    <row r="8" spans="1:6" ht="17.25" customHeight="1" x14ac:dyDescent="0.35">
      <c r="A8" s="52"/>
      <c r="B8" s="7"/>
      <c r="C8" s="8"/>
      <c r="D8" s="8"/>
      <c r="E8" s="8" t="str">
        <f t="shared" si="0"/>
        <v/>
      </c>
      <c r="F8" s="8"/>
    </row>
    <row r="9" spans="1:6" ht="17.25" customHeight="1" x14ac:dyDescent="0.35">
      <c r="A9" s="51"/>
      <c r="B9" s="10"/>
      <c r="C9" s="11"/>
      <c r="D9" s="11"/>
      <c r="E9" s="11" t="str">
        <f t="shared" si="0"/>
        <v/>
      </c>
      <c r="F9" s="11"/>
    </row>
    <row r="10" spans="1:6" ht="17.25" customHeight="1" x14ac:dyDescent="0.35">
      <c r="A10" s="52"/>
      <c r="B10" s="7"/>
      <c r="C10" s="8"/>
      <c r="D10" s="8"/>
      <c r="E10" s="8" t="str">
        <f t="shared" si="0"/>
        <v/>
      </c>
      <c r="F10" s="8"/>
    </row>
    <row r="11" spans="1:6" ht="17.25" customHeight="1" x14ac:dyDescent="0.35">
      <c r="A11" s="51"/>
      <c r="B11" s="10"/>
      <c r="C11" s="11"/>
      <c r="D11" s="11"/>
      <c r="E11" s="11" t="str">
        <f t="shared" si="0"/>
        <v/>
      </c>
      <c r="F11" s="11"/>
    </row>
    <row r="12" spans="1:6" ht="17.25" customHeight="1" x14ac:dyDescent="0.35">
      <c r="A12" s="52"/>
      <c r="B12" s="7"/>
      <c r="C12" s="8"/>
      <c r="D12" s="8"/>
      <c r="E12" s="8" t="str">
        <f t="shared" si="0"/>
        <v/>
      </c>
      <c r="F12" s="8"/>
    </row>
    <row r="13" spans="1:6" ht="17.25" customHeight="1" x14ac:dyDescent="0.35">
      <c r="A13" s="51"/>
      <c r="B13" s="10"/>
      <c r="C13" s="11"/>
      <c r="D13" s="11"/>
      <c r="E13" s="11" t="str">
        <f t="shared" si="0"/>
        <v/>
      </c>
      <c r="F13" s="11"/>
    </row>
    <row r="14" spans="1:6" ht="17.25" customHeight="1" x14ac:dyDescent="0.35">
      <c r="A14" s="52"/>
      <c r="B14" s="7"/>
      <c r="C14" s="8"/>
      <c r="D14" s="8"/>
      <c r="E14" s="8" t="str">
        <f t="shared" si="0"/>
        <v/>
      </c>
      <c r="F14" s="8"/>
    </row>
    <row r="15" spans="1:6" ht="17.25" customHeight="1" x14ac:dyDescent="0.35">
      <c r="A15" s="51"/>
      <c r="B15" s="10"/>
      <c r="C15" s="11"/>
      <c r="D15" s="11"/>
      <c r="E15" s="11" t="str">
        <f t="shared" si="0"/>
        <v/>
      </c>
      <c r="F15" s="11"/>
    </row>
    <row r="16" spans="1:6" ht="17.25" customHeight="1" x14ac:dyDescent="0.35">
      <c r="A16" s="52"/>
      <c r="B16" s="7"/>
      <c r="C16" s="8"/>
      <c r="D16" s="8"/>
      <c r="E16" s="8" t="str">
        <f t="shared" si="0"/>
        <v/>
      </c>
      <c r="F16" s="8"/>
    </row>
    <row r="17" spans="1:6" ht="17.25" customHeight="1" x14ac:dyDescent="0.35">
      <c r="A17" s="51"/>
      <c r="B17" s="10"/>
      <c r="C17" s="11"/>
      <c r="D17" s="11"/>
      <c r="E17" s="11" t="str">
        <f t="shared" si="0"/>
        <v/>
      </c>
      <c r="F17" s="11"/>
    </row>
    <row r="18" spans="1:6" ht="17.25" customHeight="1" x14ac:dyDescent="0.35">
      <c r="A18" s="52"/>
      <c r="B18" s="7"/>
      <c r="C18" s="8"/>
      <c r="D18" s="8"/>
      <c r="E18" s="8" t="str">
        <f t="shared" si="0"/>
        <v/>
      </c>
      <c r="F18" s="8"/>
    </row>
    <row r="19" spans="1:6" ht="17.25" customHeight="1" x14ac:dyDescent="0.35">
      <c r="A19" s="51"/>
      <c r="B19" s="10"/>
      <c r="C19" s="11"/>
      <c r="D19" s="11"/>
      <c r="E19" s="11" t="str">
        <f t="shared" si="0"/>
        <v/>
      </c>
      <c r="F19" s="11"/>
    </row>
    <row r="20" spans="1:6" ht="17.25" customHeight="1" x14ac:dyDescent="0.35">
      <c r="A20" s="52"/>
      <c r="B20" s="7"/>
      <c r="C20" s="8"/>
      <c r="D20" s="8"/>
      <c r="E20" s="8" t="str">
        <f t="shared" si="0"/>
        <v/>
      </c>
      <c r="F20" s="8"/>
    </row>
    <row r="21" spans="1:6" ht="17.25" customHeight="1" x14ac:dyDescent="0.35">
      <c r="A21" s="51"/>
      <c r="B21" s="10"/>
      <c r="C21" s="11"/>
      <c r="D21" s="11"/>
      <c r="E21" s="11" t="str">
        <f t="shared" si="0"/>
        <v/>
      </c>
      <c r="F21" s="11"/>
    </row>
    <row r="22" spans="1:6" ht="17.25" customHeight="1" x14ac:dyDescent="0.35">
      <c r="A22" s="52"/>
      <c r="B22" s="7"/>
      <c r="C22" s="8"/>
      <c r="D22" s="8"/>
      <c r="E22" s="8" t="str">
        <f t="shared" si="0"/>
        <v/>
      </c>
      <c r="F22" s="8"/>
    </row>
    <row r="23" spans="1:6" ht="17.25" customHeight="1" x14ac:dyDescent="0.35">
      <c r="A23" s="51"/>
      <c r="B23" s="10"/>
      <c r="C23" s="11"/>
      <c r="D23" s="11"/>
      <c r="E23" s="11" t="str">
        <f t="shared" si="0"/>
        <v/>
      </c>
      <c r="F23" s="11"/>
    </row>
    <row r="24" spans="1:6" ht="17.25" customHeight="1" x14ac:dyDescent="0.35">
      <c r="A24" s="52"/>
      <c r="B24" s="7"/>
      <c r="C24" s="8"/>
      <c r="D24" s="8"/>
      <c r="E24" s="8" t="str">
        <f t="shared" si="0"/>
        <v/>
      </c>
      <c r="F24" s="8"/>
    </row>
    <row r="25" spans="1:6" ht="17.25" customHeight="1" x14ac:dyDescent="0.35">
      <c r="A25" s="51"/>
      <c r="B25" s="10"/>
      <c r="C25" s="11"/>
      <c r="D25" s="11"/>
      <c r="E25" s="11" t="str">
        <f t="shared" si="0"/>
        <v/>
      </c>
      <c r="F25" s="11"/>
    </row>
    <row r="26" spans="1:6" ht="17.25" customHeight="1" x14ac:dyDescent="0.35">
      <c r="A26" s="52"/>
      <c r="B26" s="7"/>
      <c r="C26" s="8"/>
      <c r="D26" s="8"/>
      <c r="E26" s="8" t="str">
        <f t="shared" si="0"/>
        <v/>
      </c>
      <c r="F26" s="8"/>
    </row>
    <row r="27" spans="1:6" ht="17.25" customHeight="1" x14ac:dyDescent="0.35">
      <c r="A27" s="51"/>
      <c r="B27" s="10"/>
      <c r="C27" s="11"/>
      <c r="D27" s="11"/>
      <c r="E27" s="11" t="str">
        <f t="shared" si="0"/>
        <v/>
      </c>
      <c r="F27" s="11"/>
    </row>
    <row r="28" spans="1:6" ht="17.25" customHeight="1" thickBot="1" x14ac:dyDescent="0.4">
      <c r="A28" s="53"/>
      <c r="B28" s="54"/>
      <c r="C28" s="55"/>
      <c r="D28" s="55"/>
      <c r="E28" s="56"/>
      <c r="F28" s="57"/>
    </row>
    <row r="29" spans="1:6" s="29" customFormat="1" ht="16" thickBot="1" x14ac:dyDescent="0.4">
      <c r="A29" s="25" t="s">
        <v>39</v>
      </c>
      <c r="B29" s="26"/>
      <c r="C29" s="58">
        <f>SUMIF($D$7:$D$27,"&gt;0",$C$7:$C$27)</f>
        <v>0.05</v>
      </c>
      <c r="D29" s="27">
        <f>IFERROR((E29/C29),"")</f>
        <v>0.85</v>
      </c>
      <c r="E29" s="59">
        <f>SUM(E7:E24)</f>
        <v>4.2500000000000003E-2</v>
      </c>
      <c r="F29" s="60"/>
    </row>
    <row r="30" spans="1:6" ht="17.25" customHeight="1" thickBot="1" x14ac:dyDescent="0.4">
      <c r="A30" s="53"/>
      <c r="B30" s="54"/>
      <c r="C30" s="55"/>
      <c r="D30" s="55"/>
      <c r="E30" s="56"/>
      <c r="F30" s="57"/>
    </row>
    <row r="31" spans="1:6" s="29" customFormat="1" ht="17.25" customHeight="1" x14ac:dyDescent="0.35">
      <c r="A31" s="61" t="s">
        <v>40</v>
      </c>
      <c r="B31" s="62">
        <f xml:space="preserve"> 1-C29</f>
        <v>0.95</v>
      </c>
      <c r="C31" s="63"/>
      <c r="D31" s="64"/>
      <c r="E31" s="65"/>
      <c r="F31" s="66"/>
    </row>
    <row r="32" spans="1:6" s="29" customFormat="1" ht="17.25" customHeight="1" x14ac:dyDescent="0.35">
      <c r="A32" s="67" t="s">
        <v>41</v>
      </c>
      <c r="B32" s="28"/>
      <c r="C32" s="63"/>
      <c r="D32" s="64"/>
      <c r="E32" s="65"/>
      <c r="F32" s="66"/>
    </row>
    <row r="33" spans="1:6" s="29" customFormat="1" ht="17.25" customHeight="1" thickBot="1" x14ac:dyDescent="0.4">
      <c r="A33" s="68" t="s">
        <v>42</v>
      </c>
      <c r="B33" s="69" t="str">
        <f>IF(ISBLANK(B32),"",((B32-$E$29)/$B$31))</f>
        <v/>
      </c>
      <c r="C33" s="63"/>
      <c r="D33" s="64"/>
      <c r="E33" s="65"/>
      <c r="F33" s="66"/>
    </row>
    <row r="34" spans="1:6" ht="17.25" customHeight="1" x14ac:dyDescent="0.35">
      <c r="A34" s="53"/>
      <c r="B34" s="54"/>
      <c r="C34" s="54"/>
      <c r="D34" s="54"/>
      <c r="E34" s="54"/>
      <c r="F34" s="57"/>
    </row>
    <row r="35" spans="1:6" ht="16.399999999999999" customHeight="1" x14ac:dyDescent="0.35">
      <c r="C35" s="55"/>
      <c r="D35" s="55"/>
      <c r="E35" s="57"/>
      <c r="F35" s="57"/>
    </row>
    <row r="36" spans="1:6" ht="16.399999999999999" customHeight="1" x14ac:dyDescent="0.35">
      <c r="C36" s="55"/>
      <c r="D36" s="55"/>
      <c r="E36" s="57"/>
      <c r="F36" s="57"/>
    </row>
  </sheetData>
  <sheetProtection selectLockedCells="1"/>
  <pageMargins left="0.70866141732283472" right="0.70866141732283472" top="0.74803149606299213" bottom="0.74803149606299213" header="0.31496062992125984" footer="0.31496062992125984"/>
  <pageSetup scale="62" orientation="landscape" r:id="rId1"/>
  <ignoredErrors>
    <ignoredError sqref="E7:E27" unlockedFormula="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D7954-3092-4C59-A36E-E077B9544656}">
  <sheetPr>
    <pageSetUpPr fitToPage="1"/>
  </sheetPr>
  <dimension ref="A1:G12"/>
  <sheetViews>
    <sheetView showGridLines="0" zoomScaleNormal="100" workbookViewId="0">
      <selection activeCell="A3" sqref="A3"/>
    </sheetView>
  </sheetViews>
  <sheetFormatPr defaultColWidth="8.81640625" defaultRowHeight="16.399999999999999" customHeight="1" x14ac:dyDescent="0.35"/>
  <cols>
    <col min="1" max="1" width="34.453125" style="5" customWidth="1"/>
    <col min="2" max="2" width="18.1796875" style="5" customWidth="1"/>
    <col min="3" max="3" width="12.81640625" style="6" customWidth="1"/>
    <col min="4" max="4" width="16.453125" style="5" customWidth="1"/>
    <col min="5" max="5" width="44" style="5" customWidth="1"/>
    <col min="6" max="6" width="8.81640625" style="5"/>
    <col min="7" max="7" width="20.453125" style="6" hidden="1" customWidth="1"/>
    <col min="8" max="16384" width="8.81640625" style="5"/>
  </cols>
  <sheetData>
    <row r="1" spans="1:7" ht="70.400000000000006" customHeight="1" x14ac:dyDescent="0.35">
      <c r="A1" s="36" t="s">
        <v>50</v>
      </c>
      <c r="B1" s="3"/>
      <c r="C1" s="4"/>
    </row>
    <row r="2" spans="1:7" s="1" customFormat="1" ht="19" customHeight="1" x14ac:dyDescent="0.3">
      <c r="C2" s="2"/>
      <c r="G2" s="2"/>
    </row>
    <row r="3" spans="1:7" s="29" customFormat="1" ht="19" customHeight="1" thickBot="1" x14ac:dyDescent="0.4">
      <c r="A3" s="48" t="s">
        <v>51</v>
      </c>
      <c r="B3" s="71" t="s">
        <v>52</v>
      </c>
      <c r="C3" s="72" t="s">
        <v>53</v>
      </c>
      <c r="D3" s="72" t="s">
        <v>54</v>
      </c>
      <c r="E3" s="50" t="s">
        <v>29</v>
      </c>
      <c r="G3" s="30" t="s">
        <v>55</v>
      </c>
    </row>
    <row r="4" spans="1:7" ht="19" customHeight="1" x14ac:dyDescent="0.35">
      <c r="A4" s="70" t="str">
        <f>IF(ISBLANK('Course #1'!$B$3),"",'Course #1'!$B$3)</f>
        <v/>
      </c>
      <c r="B4" s="20" t="str">
        <f>IF($A$4="","",'Course #1'!$E$4)</f>
        <v/>
      </c>
      <c r="C4" s="21" t="str">
        <f>IF($A$4="","",'Course #1'!$B$4)</f>
        <v/>
      </c>
      <c r="D4" s="22" t="str">
        <f>IF($A$4="","",'Course #1'!$E$3)</f>
        <v/>
      </c>
      <c r="E4" s="11"/>
      <c r="G4" s="73">
        <f t="shared" ref="G4:G9" si="0">PRODUCT(B4,C4)</f>
        <v>0</v>
      </c>
    </row>
    <row r="5" spans="1:7" ht="19" customHeight="1" x14ac:dyDescent="0.35">
      <c r="A5" s="70" t="str">
        <f>IF(ISBLANK('Course #2'!$B$3),"",'Course #2'!$B$3)</f>
        <v/>
      </c>
      <c r="B5" s="20" t="str">
        <f>IF($A$5="","",'Course #2'!$E$4)</f>
        <v/>
      </c>
      <c r="C5" s="23" t="str">
        <f>IF($A$5="","",'Course #2'!$B$4)</f>
        <v/>
      </c>
      <c r="D5" s="24" t="str">
        <f>IF($A$5="","",'Course #2'!$E$3)</f>
        <v/>
      </c>
      <c r="E5" s="8"/>
      <c r="G5" s="73">
        <f t="shared" si="0"/>
        <v>0</v>
      </c>
    </row>
    <row r="6" spans="1:7" ht="19" customHeight="1" x14ac:dyDescent="0.35">
      <c r="A6" s="70" t="str">
        <f>IF(ISBLANK('Course #3'!$B$3),"",'Course #3'!$B$3)</f>
        <v/>
      </c>
      <c r="B6" s="20" t="str">
        <f>IF($A$6="","",'Course #3'!$E$4)</f>
        <v/>
      </c>
      <c r="C6" s="23" t="str">
        <f>IF($A$6="","",'Course #3'!$B$4)</f>
        <v/>
      </c>
      <c r="D6" s="24" t="str">
        <f>IF($A$6="","",'Course #3'!$E$3)</f>
        <v/>
      </c>
      <c r="E6" s="11"/>
      <c r="G6" s="73">
        <f t="shared" si="0"/>
        <v>0</v>
      </c>
    </row>
    <row r="7" spans="1:7" ht="19" customHeight="1" x14ac:dyDescent="0.35">
      <c r="A7" s="70" t="str">
        <f>IF(ISBLANK('Course #4'!$B$3),"",'Course #4'!$B$3)</f>
        <v/>
      </c>
      <c r="B7" s="20" t="str">
        <f>IF($A$7="","",'Course #4'!$E$4)</f>
        <v/>
      </c>
      <c r="C7" s="23" t="str">
        <f>IF($A$7="","",'Course #4'!$B$4)</f>
        <v/>
      </c>
      <c r="D7" s="24" t="str">
        <f>IF($A$7="","",'Course #4'!$E$3)</f>
        <v/>
      </c>
      <c r="E7" s="8"/>
      <c r="G7" s="73">
        <f t="shared" si="0"/>
        <v>0</v>
      </c>
    </row>
    <row r="8" spans="1:7" ht="19" customHeight="1" x14ac:dyDescent="0.35">
      <c r="A8" s="70" t="str">
        <f>IF(ISBLANK('Course #5'!$B$3),"",'Course #5'!$B$3)</f>
        <v/>
      </c>
      <c r="B8" s="20" t="str">
        <f>IF($A$8="","",'Course #5'!$E$4)</f>
        <v/>
      </c>
      <c r="C8" s="23" t="str">
        <f>IF($A$8="","",'Course #5'!$B$4)</f>
        <v/>
      </c>
      <c r="D8" s="24" t="str">
        <f>IF($A$8="","",'Course #5'!$E$3)</f>
        <v/>
      </c>
      <c r="E8" s="11"/>
      <c r="G8" s="73">
        <f t="shared" si="0"/>
        <v>0</v>
      </c>
    </row>
    <row r="9" spans="1:7" ht="19" customHeight="1" x14ac:dyDescent="0.35">
      <c r="A9" s="70" t="str">
        <f>IF(ISBLANK('Course #6'!$B$3),"",'Course #6'!$B$3)</f>
        <v/>
      </c>
      <c r="B9" s="20" t="str">
        <f>IF($A$9="","",'Course #6'!$E$4)</f>
        <v/>
      </c>
      <c r="C9" s="23" t="str">
        <f>IF($A$9="","",'Course #6'!$B$4)</f>
        <v/>
      </c>
      <c r="D9" s="24" t="str">
        <f>IF($A$9="","",'Course #6'!$E$3)</f>
        <v/>
      </c>
      <c r="E9" s="8"/>
      <c r="G9" s="74">
        <f t="shared" si="0"/>
        <v>0</v>
      </c>
    </row>
    <row r="10" spans="1:7" ht="16.399999999999999" customHeight="1" thickBot="1" x14ac:dyDescent="0.4">
      <c r="G10" s="55"/>
    </row>
    <row r="11" spans="1:7" s="29" customFormat="1" ht="19" customHeight="1" thickBot="1" x14ac:dyDescent="0.4">
      <c r="A11" s="25" t="s">
        <v>56</v>
      </c>
      <c r="B11" s="27" t="str">
        <f>IFERROR(G11/C11,"")</f>
        <v/>
      </c>
      <c r="C11" s="31">
        <f>SUM(C4:C9)</f>
        <v>0</v>
      </c>
      <c r="D11" s="26"/>
      <c r="E11" s="32"/>
      <c r="G11" s="75">
        <f>SUM(G4:G9)</f>
        <v>0</v>
      </c>
    </row>
    <row r="12" spans="1:7" ht="17.25" customHeight="1" x14ac:dyDescent="0.35">
      <c r="B12" s="18"/>
    </row>
  </sheetData>
  <sheetProtection selectLockedCells="1"/>
  <pageMargins left="0.70866141732283472" right="0.70866141732283472" top="0.74803149606299213" bottom="0.74803149606299213" header="0.31496062992125984" footer="0.31496062992125984"/>
  <pageSetup scale="62"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6967f0-2cd1-4d60-ba06-13bf4c388688">
      <Terms xmlns="http://schemas.microsoft.com/office/infopath/2007/PartnerControls"/>
    </lcf76f155ced4ddcb4097134ff3c332f>
    <TaxCatchAll xmlns="639d130d-769c-42b2-b81e-344b26231cae" xsi:nil="true"/>
    <SharedWithUsers xmlns="639d130d-769c-42b2-b81e-344b26231cae">
      <UserInfo>
        <DisplayName>Ryan Moore</DisplayName>
        <AccountId>51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C882E4A7B24D4E90DB4ECD94127DF2" ma:contentTypeVersion="17" ma:contentTypeDescription="Create a new document." ma:contentTypeScope="" ma:versionID="2fcdef907439e97ef9f547878dd09fed">
  <xsd:schema xmlns:xsd="http://www.w3.org/2001/XMLSchema" xmlns:xs="http://www.w3.org/2001/XMLSchema" xmlns:p="http://schemas.microsoft.com/office/2006/metadata/properties" xmlns:ns2="cd6967f0-2cd1-4d60-ba06-13bf4c388688" xmlns:ns3="639d130d-769c-42b2-b81e-344b26231cae" targetNamespace="http://schemas.microsoft.com/office/2006/metadata/properties" ma:root="true" ma:fieldsID="387251140d6a763fc85196e0b6813575" ns2:_="" ns3:_="">
    <xsd:import namespace="cd6967f0-2cd1-4d60-ba06-13bf4c388688"/>
    <xsd:import namespace="639d130d-769c-42b2-b81e-344b26231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967f0-2cd1-4d60-ba06-13bf4c3886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b193f5f-1873-4006-86b7-95c2ee49943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9d130d-769c-42b2-b81e-344b26231ca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2dd5c15-8ebc-46de-9e86-db5f475a09d3}" ma:internalName="TaxCatchAll" ma:showField="CatchAllData" ma:web="639d130d-769c-42b2-b81e-344b26231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7252EA-9C37-41DA-A67E-5D0DDB891DAE}">
  <ds:schemaRefs>
    <ds:schemaRef ds:uri="http://schemas.microsoft.com/office/2006/metadata/properties"/>
    <ds:schemaRef ds:uri="http://schemas.microsoft.com/office/infopath/2007/PartnerControls"/>
    <ds:schemaRef ds:uri="cd6967f0-2cd1-4d60-ba06-13bf4c388688"/>
    <ds:schemaRef ds:uri="639d130d-769c-42b2-b81e-344b26231cae"/>
  </ds:schemaRefs>
</ds:datastoreItem>
</file>

<file path=customXml/itemProps2.xml><?xml version="1.0" encoding="utf-8"?>
<ds:datastoreItem xmlns:ds="http://schemas.openxmlformats.org/officeDocument/2006/customXml" ds:itemID="{DA1B467D-4429-4AAC-8A5E-5C4E631A6FE5}">
  <ds:schemaRefs>
    <ds:schemaRef ds:uri="http://schemas.microsoft.com/sharepoint/v3/contenttype/forms"/>
  </ds:schemaRefs>
</ds:datastoreItem>
</file>

<file path=customXml/itemProps3.xml><?xml version="1.0" encoding="utf-8"?>
<ds:datastoreItem xmlns:ds="http://schemas.openxmlformats.org/officeDocument/2006/customXml" ds:itemID="{FD4F7714-A955-49EB-8598-E71527258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6967f0-2cd1-4d60-ba06-13bf4c388688"/>
    <ds:schemaRef ds:uri="639d130d-769c-42b2-b81e-344b26231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53</vt:i4>
      </vt:variant>
    </vt:vector>
  </HeadingPairs>
  <TitlesOfParts>
    <vt:vector size="62" baseType="lpstr">
      <vt:lpstr>Instructions</vt:lpstr>
      <vt:lpstr>Sample</vt:lpstr>
      <vt:lpstr>Course #1</vt:lpstr>
      <vt:lpstr>Course #2</vt:lpstr>
      <vt:lpstr>Course #3</vt:lpstr>
      <vt:lpstr>Course #4</vt:lpstr>
      <vt:lpstr>Course #5</vt:lpstr>
      <vt:lpstr>Course #6</vt:lpstr>
      <vt:lpstr>Semester Average</vt:lpstr>
      <vt:lpstr>Course_Info_Course_1</vt:lpstr>
      <vt:lpstr>Course_Info_Course_2</vt:lpstr>
      <vt:lpstr>Course_Info_Course_3</vt:lpstr>
      <vt:lpstr>Course_Info_Course_4</vt:lpstr>
      <vt:lpstr>Course_Info_Course_5</vt:lpstr>
      <vt:lpstr>Course_Info_Course_6</vt:lpstr>
      <vt:lpstr>Course_Info_Sample</vt:lpstr>
      <vt:lpstr>'Course #1'!Course_Information</vt:lpstr>
      <vt:lpstr>'Course #2'!Course_Information</vt:lpstr>
      <vt:lpstr>'Course #3'!Course_Information</vt:lpstr>
      <vt:lpstr>'Course #4'!Course_Information</vt:lpstr>
      <vt:lpstr>'Course #5'!Course_Information</vt:lpstr>
      <vt:lpstr>'Course #6'!Course_Information</vt:lpstr>
      <vt:lpstr>Sample!Course_Information</vt:lpstr>
      <vt:lpstr>'Course #1'!Current_Mark</vt:lpstr>
      <vt:lpstr>'Course #2'!Current_Mark</vt:lpstr>
      <vt:lpstr>'Course #3'!Current_Mark</vt:lpstr>
      <vt:lpstr>'Course #4'!Current_Mark</vt:lpstr>
      <vt:lpstr>'Course #5'!Current_Mark</vt:lpstr>
      <vt:lpstr>'Course #6'!Current_Mark</vt:lpstr>
      <vt:lpstr>Sample!Current_Mark</vt:lpstr>
      <vt:lpstr>Current_Mark_Course_1</vt:lpstr>
      <vt:lpstr>Current_Mark_Course_2</vt:lpstr>
      <vt:lpstr>Current_Mark_Course_3</vt:lpstr>
      <vt:lpstr>Current_Mark_Course_4</vt:lpstr>
      <vt:lpstr>Current_Mark_Course_5</vt:lpstr>
      <vt:lpstr>Current_Mark_Course_6</vt:lpstr>
      <vt:lpstr>Current_Mark_Sample</vt:lpstr>
      <vt:lpstr>Exam_Info_Course_1</vt:lpstr>
      <vt:lpstr>'Course #1'!Final_Exam_Info</vt:lpstr>
      <vt:lpstr>'Course #2'!Final_Exam_Info</vt:lpstr>
      <vt:lpstr>'Course #3'!Final_Exam_Info</vt:lpstr>
      <vt:lpstr>'Course #4'!Final_Exam_Info</vt:lpstr>
      <vt:lpstr>'Course #5'!Final_Exam_Info</vt:lpstr>
      <vt:lpstr>'Course #6'!Final_Exam_Info</vt:lpstr>
      <vt:lpstr>Sample!Final_Exam_Info</vt:lpstr>
      <vt:lpstr>Final_Exam_Info_Course_1</vt:lpstr>
      <vt:lpstr>Final_Exam_Info_Course_2</vt:lpstr>
      <vt:lpstr>Final_Exam_Info_Course_3</vt:lpstr>
      <vt:lpstr>Final_Exam_Info_Course_4</vt:lpstr>
      <vt:lpstr>Final_Exam_Info_Course_5</vt:lpstr>
      <vt:lpstr>Final_Exam_Info_Course_6</vt:lpstr>
      <vt:lpstr>Final_Exam_Info_Sample</vt:lpstr>
      <vt:lpstr>'Course #1'!Print_Area</vt:lpstr>
      <vt:lpstr>'Course #2'!Print_Area</vt:lpstr>
      <vt:lpstr>'Course #3'!Print_Area</vt:lpstr>
      <vt:lpstr>'Course #4'!Print_Area</vt:lpstr>
      <vt:lpstr>'Course #5'!Print_Area</vt:lpstr>
      <vt:lpstr>'Course #6'!Print_Area</vt:lpstr>
      <vt:lpstr>Instructions!Print_Area</vt:lpstr>
      <vt:lpstr>Sample!Print_Area</vt:lpstr>
      <vt:lpstr>'Semester Average'!Print_Area</vt:lpstr>
      <vt:lpstr>Semester_Average</vt:lpstr>
    </vt:vector>
  </TitlesOfParts>
  <Manager/>
  <Company>University of Guelph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liblocal</dc:creator>
  <cp:keywords/>
  <dc:description/>
  <cp:lastModifiedBy>Ryan Moore</cp:lastModifiedBy>
  <cp:revision/>
  <dcterms:created xsi:type="dcterms:W3CDTF">2010-03-22T14:25:46Z</dcterms:created>
  <dcterms:modified xsi:type="dcterms:W3CDTF">2022-09-06T13:22:23Z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0x01010093C882E4A7B24D4E90DB4ECD94127DF2</vt:lpwstr>
  </property>
  <property fmtid="{D5CDD505-2E9C-101B-9397-08002B2CF9AE}" pid="3" name="MediaServiceImageTags">
    <vt:lpwstr/>
  </property>
</Properties>
</file>